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mc:AlternateContent xmlns:mc="http://schemas.openxmlformats.org/markup-compatibility/2006">
    <mc:Choice Requires="x15">
      <x15ac:absPath xmlns:x15ac="http://schemas.microsoft.com/office/spreadsheetml/2010/11/ac" url="C:\Users\Racunovodstvo\Desktop\RAČUNOVODSTVO\Fin.izvještaj\2025\"/>
    </mc:Choice>
  </mc:AlternateContent>
  <xr:revisionPtr revIDLastSave="0" documentId="13_ncr:1_{0DFCAE1C-4DFE-499A-8A79-AA6067B5B5C8}" xr6:coauthVersionLast="36" xr6:coauthVersionMax="36" xr10:uidLastSave="{00000000-0000-0000-0000-000000000000}"/>
  <bookViews>
    <workbookView xWindow="0" yWindow="0" windowWidth="28800" windowHeight="1150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F340" i="9"/>
  <c r="F339" i="9"/>
  <c r="F338" i="9"/>
  <c r="F337" i="9"/>
  <c r="F336" i="9"/>
  <c r="H335" i="9"/>
  <c r="E335" i="9" s="1"/>
  <c r="B335" i="9" s="1"/>
  <c r="G335" i="9"/>
  <c r="F335" i="9"/>
  <c r="F334" i="9"/>
  <c r="H333" i="9"/>
  <c r="G333" i="9"/>
  <c r="E333" i="9" s="1"/>
  <c r="B333" i="9" s="1"/>
  <c r="F333" i="9"/>
  <c r="H332" i="9"/>
  <c r="G332" i="9"/>
  <c r="E332" i="9" s="1"/>
  <c r="B332" i="9" s="1"/>
  <c r="F332" i="9"/>
  <c r="H331" i="9"/>
  <c r="G331" i="9"/>
  <c r="E331" i="9" s="1"/>
  <c r="B331" i="9" s="1"/>
  <c r="F331" i="9"/>
  <c r="H330" i="9"/>
  <c r="E330" i="9" s="1"/>
  <c r="B330" i="9" s="1"/>
  <c r="G330" i="9"/>
  <c r="F330" i="9"/>
  <c r="H329" i="9"/>
  <c r="G329" i="9"/>
  <c r="F329" i="9"/>
  <c r="H328" i="9"/>
  <c r="G328" i="9"/>
  <c r="E328" i="9" s="1"/>
  <c r="B328" i="9" s="1"/>
  <c r="F328" i="9"/>
  <c r="H327" i="9"/>
  <c r="G327" i="9"/>
  <c r="E327" i="9" s="1"/>
  <c r="B327" i="9" s="1"/>
  <c r="F327" i="9"/>
  <c r="H326" i="9"/>
  <c r="G326" i="9"/>
  <c r="F326" i="9"/>
  <c r="H325" i="9"/>
  <c r="G325" i="9"/>
  <c r="F325" i="9"/>
  <c r="E325" i="9"/>
  <c r="B325" i="9" s="1"/>
  <c r="H324" i="9"/>
  <c r="G324" i="9"/>
  <c r="F324" i="9"/>
  <c r="H323" i="9"/>
  <c r="G323" i="9"/>
  <c r="E323" i="9" s="1"/>
  <c r="B323" i="9" s="1"/>
  <c r="F323" i="9"/>
  <c r="H322" i="9"/>
  <c r="G322" i="9"/>
  <c r="F322" i="9"/>
  <c r="H321" i="9"/>
  <c r="G321" i="9"/>
  <c r="F321" i="9"/>
  <c r="E321" i="9"/>
  <c r="B321" i="9" s="1"/>
  <c r="H320" i="9"/>
  <c r="G320" i="9"/>
  <c r="F320" i="9"/>
  <c r="H319" i="9"/>
  <c r="G319" i="9"/>
  <c r="F319" i="9"/>
  <c r="H318" i="9"/>
  <c r="E318" i="9" s="1"/>
  <c r="B318" i="9" s="1"/>
  <c r="G318" i="9"/>
  <c r="F318" i="9"/>
  <c r="H317" i="9"/>
  <c r="G317" i="9"/>
  <c r="F317" i="9"/>
  <c r="E317" i="9"/>
  <c r="B317" i="9" s="1"/>
  <c r="F316" i="9"/>
  <c r="F315" i="9"/>
  <c r="F314" i="9"/>
  <c r="H313" i="9"/>
  <c r="G313" i="9"/>
  <c r="F313" i="9"/>
  <c r="E313" i="9"/>
  <c r="H312" i="9"/>
  <c r="G312" i="9"/>
  <c r="F312" i="9"/>
  <c r="H311" i="9"/>
  <c r="G311" i="9"/>
  <c r="F311" i="9"/>
  <c r="F310" i="9"/>
  <c r="F309" i="9"/>
  <c r="F308" i="9"/>
  <c r="H307" i="9"/>
  <c r="G307" i="9"/>
  <c r="F307" i="9"/>
  <c r="F306" i="9"/>
  <c r="H305" i="9"/>
  <c r="G305" i="9"/>
  <c r="F305" i="9"/>
  <c r="H304" i="9"/>
  <c r="E304" i="9" s="1"/>
  <c r="B304" i="9" s="1"/>
  <c r="G304" i="9"/>
  <c r="F304" i="9"/>
  <c r="H303" i="9"/>
  <c r="E303" i="9" s="1"/>
  <c r="G303" i="9"/>
  <c r="F303" i="9"/>
  <c r="F302" i="9"/>
  <c r="F301" i="9"/>
  <c r="F300" i="9"/>
  <c r="F299" i="9"/>
  <c r="F297" i="9"/>
  <c r="L296" i="9"/>
  <c r="F296" i="9" s="1"/>
  <c r="H296" i="9"/>
  <c r="F295" i="9"/>
  <c r="I294" i="9"/>
  <c r="E294" i="9" s="1"/>
  <c r="B294" i="9" s="1"/>
  <c r="H294" i="9"/>
  <c r="F294" i="9"/>
  <c r="E293" i="9"/>
  <c r="M292" i="9"/>
  <c r="L292" i="9"/>
  <c r="F292" i="9"/>
  <c r="E292" i="9"/>
  <c r="M291" i="9"/>
  <c r="L291" i="9"/>
  <c r="F291" i="9" s="1"/>
  <c r="B291" i="9" s="1"/>
  <c r="E291" i="9"/>
  <c r="M290" i="9"/>
  <c r="L290" i="9"/>
  <c r="F290" i="9" s="1"/>
  <c r="B290" i="9" s="1"/>
  <c r="E290" i="9"/>
  <c r="M289" i="9"/>
  <c r="F289" i="9" s="1"/>
  <c r="L289" i="9"/>
  <c r="E289" i="9"/>
  <c r="B289" i="9" s="1"/>
  <c r="M288" i="9"/>
  <c r="L288" i="9"/>
  <c r="F288" i="9"/>
  <c r="E288" i="9"/>
  <c r="M287" i="9"/>
  <c r="L287" i="9"/>
  <c r="F287" i="9"/>
  <c r="B287" i="9" s="1"/>
  <c r="E287" i="9"/>
  <c r="M286" i="9"/>
  <c r="L286" i="9"/>
  <c r="F286" i="9" s="1"/>
  <c r="B286" i="9" s="1"/>
  <c r="E286" i="9"/>
  <c r="M285" i="9"/>
  <c r="F285" i="9" s="1"/>
  <c r="L285" i="9"/>
  <c r="E285" i="9"/>
  <c r="B285" i="9" s="1"/>
  <c r="M284" i="9"/>
  <c r="L284" i="9"/>
  <c r="F284" i="9"/>
  <c r="E284" i="9"/>
  <c r="M283" i="9"/>
  <c r="L283" i="9"/>
  <c r="F283" i="9" s="1"/>
  <c r="B283" i="9" s="1"/>
  <c r="E283" i="9"/>
  <c r="M282" i="9"/>
  <c r="L282" i="9"/>
  <c r="F282" i="9" s="1"/>
  <c r="B282" i="9" s="1"/>
  <c r="E282" i="9"/>
  <c r="M281" i="9"/>
  <c r="F281" i="9" s="1"/>
  <c r="L281" i="9"/>
  <c r="E281" i="9"/>
  <c r="B281" i="9" s="1"/>
  <c r="M280" i="9"/>
  <c r="L280" i="9"/>
  <c r="F280" i="9"/>
  <c r="E280" i="9"/>
  <c r="M279" i="9"/>
  <c r="L279" i="9"/>
  <c r="F279" i="9" s="1"/>
  <c r="B279" i="9" s="1"/>
  <c r="E279" i="9"/>
  <c r="M278" i="9"/>
  <c r="L278" i="9"/>
  <c r="F278" i="9" s="1"/>
  <c r="B278" i="9" s="1"/>
  <c r="E278" i="9"/>
  <c r="M277" i="9"/>
  <c r="L277" i="9"/>
  <c r="F277" i="9" s="1"/>
  <c r="E277" i="9"/>
  <c r="B277" i="9" s="1"/>
  <c r="M276" i="9"/>
  <c r="L276" i="9"/>
  <c r="F276" i="9"/>
  <c r="E276" i="9"/>
  <c r="M275" i="9"/>
  <c r="L275" i="9"/>
  <c r="F275" i="9" s="1"/>
  <c r="E275" i="9"/>
  <c r="M274" i="9"/>
  <c r="L274" i="9"/>
  <c r="F274" i="9" s="1"/>
  <c r="B274" i="9" s="1"/>
  <c r="E274" i="9"/>
  <c r="M273" i="9"/>
  <c r="L273" i="9"/>
  <c r="F273" i="9" s="1"/>
  <c r="E273" i="9"/>
  <c r="M272" i="9"/>
  <c r="L272" i="9"/>
  <c r="F272" i="9"/>
  <c r="E272" i="9"/>
  <c r="M271" i="9"/>
  <c r="L271" i="9"/>
  <c r="F271" i="9"/>
  <c r="E271" i="9"/>
  <c r="M270" i="9"/>
  <c r="L270" i="9"/>
  <c r="F270" i="9" s="1"/>
  <c r="B270" i="9" s="1"/>
  <c r="E270" i="9"/>
  <c r="M269" i="9"/>
  <c r="L269" i="9"/>
  <c r="F269" i="9" s="1"/>
  <c r="E269" i="9"/>
  <c r="B269" i="9" s="1"/>
  <c r="M268" i="9"/>
  <c r="L268" i="9"/>
  <c r="F268" i="9"/>
  <c r="E268" i="9"/>
  <c r="M267" i="9"/>
  <c r="L267" i="9"/>
  <c r="F267" i="9" s="1"/>
  <c r="E267" i="9"/>
  <c r="M266" i="9"/>
  <c r="L266" i="9"/>
  <c r="F266" i="9" s="1"/>
  <c r="B266" i="9" s="1"/>
  <c r="E266" i="9"/>
  <c r="M265" i="9"/>
  <c r="L265" i="9"/>
  <c r="F265" i="9" s="1"/>
  <c r="E265" i="9"/>
  <c r="M264" i="9"/>
  <c r="L264" i="9"/>
  <c r="F264" i="9"/>
  <c r="E264" i="9"/>
  <c r="M263" i="9"/>
  <c r="L263" i="9"/>
  <c r="F263" i="9"/>
  <c r="E263" i="9"/>
  <c r="M262" i="9"/>
  <c r="L262" i="9"/>
  <c r="F262" i="9" s="1"/>
  <c r="B262" i="9" s="1"/>
  <c r="E262" i="9"/>
  <c r="M261" i="9"/>
  <c r="L261" i="9"/>
  <c r="F261" i="9" s="1"/>
  <c r="E261" i="9"/>
  <c r="B261" i="9" s="1"/>
  <c r="M260" i="9"/>
  <c r="L260" i="9"/>
  <c r="F260" i="9"/>
  <c r="E260" i="9"/>
  <c r="M259" i="9"/>
  <c r="L259" i="9"/>
  <c r="F259" i="9" s="1"/>
  <c r="B259" i="9" s="1"/>
  <c r="E259" i="9"/>
  <c r="M258" i="9"/>
  <c r="L258" i="9"/>
  <c r="E258" i="9"/>
  <c r="M257" i="9"/>
  <c r="L257" i="9"/>
  <c r="F257" i="9" s="1"/>
  <c r="E257" i="9"/>
  <c r="M256" i="9"/>
  <c r="L256" i="9"/>
  <c r="F256" i="9"/>
  <c r="E256" i="9"/>
  <c r="M255" i="9"/>
  <c r="L255" i="9"/>
  <c r="F255" i="9"/>
  <c r="B255" i="9" s="1"/>
  <c r="E255" i="9"/>
  <c r="M254" i="9"/>
  <c r="L254" i="9"/>
  <c r="F254" i="9" s="1"/>
  <c r="B254" i="9" s="1"/>
  <c r="E254" i="9"/>
  <c r="M253" i="9"/>
  <c r="L253" i="9"/>
  <c r="E253" i="9"/>
  <c r="M252" i="9"/>
  <c r="L252" i="9"/>
  <c r="F252" i="9"/>
  <c r="E252" i="9"/>
  <c r="M251" i="9"/>
  <c r="L251" i="9"/>
  <c r="F251" i="9" s="1"/>
  <c r="B251" i="9" s="1"/>
  <c r="E251" i="9"/>
  <c r="M250" i="9"/>
  <c r="L250" i="9"/>
  <c r="E250" i="9"/>
  <c r="M249" i="9"/>
  <c r="L249" i="9"/>
  <c r="E249" i="9"/>
  <c r="M248" i="9"/>
  <c r="L248" i="9"/>
  <c r="F248" i="9"/>
  <c r="E248" i="9"/>
  <c r="M247" i="9"/>
  <c r="L247" i="9"/>
  <c r="F247" i="9" s="1"/>
  <c r="B247" i="9" s="1"/>
  <c r="E247" i="9"/>
  <c r="M246" i="9"/>
  <c r="L246" i="9"/>
  <c r="F246" i="9" s="1"/>
  <c r="B246" i="9" s="1"/>
  <c r="E246" i="9"/>
  <c r="M245" i="9"/>
  <c r="L245" i="9"/>
  <c r="E245" i="9"/>
  <c r="M244" i="9"/>
  <c r="L244" i="9"/>
  <c r="F244" i="9"/>
  <c r="E244" i="9"/>
  <c r="M243" i="9"/>
  <c r="L243" i="9"/>
  <c r="E243" i="9"/>
  <c r="M242" i="9"/>
  <c r="L242" i="9"/>
  <c r="E242" i="9"/>
  <c r="M241" i="9"/>
  <c r="L241" i="9"/>
  <c r="F241" i="9" s="1"/>
  <c r="E241" i="9"/>
  <c r="M240" i="9"/>
  <c r="F240" i="9" s="1"/>
  <c r="L240" i="9"/>
  <c r="E240" i="9"/>
  <c r="M239" i="9"/>
  <c r="F239" i="9" s="1"/>
  <c r="L239" i="9"/>
  <c r="E239" i="9"/>
  <c r="M238" i="9"/>
  <c r="L238" i="9"/>
  <c r="F238" i="9" s="1"/>
  <c r="B238" i="9" s="1"/>
  <c r="E238" i="9"/>
  <c r="M237" i="9"/>
  <c r="L237" i="9"/>
  <c r="E237" i="9"/>
  <c r="M236" i="9"/>
  <c r="L236" i="9"/>
  <c r="E236" i="9"/>
  <c r="M235" i="9"/>
  <c r="L235" i="9"/>
  <c r="F235" i="9" s="1"/>
  <c r="E235" i="9"/>
  <c r="M234" i="9"/>
  <c r="L234" i="9"/>
  <c r="E234" i="9"/>
  <c r="M233" i="9"/>
  <c r="L233" i="9"/>
  <c r="F233" i="9" s="1"/>
  <c r="E233" i="9"/>
  <c r="M232" i="9"/>
  <c r="L232" i="9"/>
  <c r="F232" i="9"/>
  <c r="E232" i="9"/>
  <c r="M231" i="9"/>
  <c r="L231" i="9"/>
  <c r="F231" i="9"/>
  <c r="E231" i="9"/>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B171" i="9" s="1"/>
  <c r="F171" i="9"/>
  <c r="H170" i="9"/>
  <c r="G170" i="9"/>
  <c r="E170" i="9" s="1"/>
  <c r="B170" i="9" s="1"/>
  <c r="F170" i="9"/>
  <c r="H169" i="9"/>
  <c r="E169" i="9" s="1"/>
  <c r="B169" i="9" s="1"/>
  <c r="G169" i="9"/>
  <c r="F169" i="9"/>
  <c r="H168" i="9"/>
  <c r="G168" i="9"/>
  <c r="F168" i="9"/>
  <c r="E168" i="9"/>
  <c r="B168" i="9" s="1"/>
  <c r="H167" i="9"/>
  <c r="G167" i="9"/>
  <c r="E167" i="9" s="1"/>
  <c r="B167" i="9" s="1"/>
  <c r="F167" i="9"/>
  <c r="H166" i="9"/>
  <c r="G166" i="9"/>
  <c r="E166" i="9" s="1"/>
  <c r="B166" i="9" s="1"/>
  <c r="F166" i="9"/>
  <c r="H165" i="9"/>
  <c r="E165" i="9" s="1"/>
  <c r="B165" i="9" s="1"/>
  <c r="G165" i="9"/>
  <c r="F165" i="9"/>
  <c r="H164" i="9"/>
  <c r="G164" i="9"/>
  <c r="F164" i="9"/>
  <c r="E164" i="9"/>
  <c r="B164" i="9" s="1"/>
  <c r="H163" i="9"/>
  <c r="G163" i="9"/>
  <c r="E163" i="9" s="1"/>
  <c r="B163" i="9" s="1"/>
  <c r="F163" i="9"/>
  <c r="H162" i="9"/>
  <c r="G162" i="9"/>
  <c r="F162" i="9"/>
  <c r="H161" i="9"/>
  <c r="E161" i="9" s="1"/>
  <c r="B161" i="9" s="1"/>
  <c r="G161" i="9"/>
  <c r="F161" i="9"/>
  <c r="H160" i="9"/>
  <c r="G160" i="9"/>
  <c r="F160" i="9"/>
  <c r="E160" i="9"/>
  <c r="B160" i="9" s="1"/>
  <c r="H159" i="9"/>
  <c r="G159" i="9"/>
  <c r="E159" i="9" s="1"/>
  <c r="B159" i="9" s="1"/>
  <c r="F159" i="9"/>
  <c r="H158" i="9"/>
  <c r="G158" i="9"/>
  <c r="F158" i="9"/>
  <c r="H157" i="9"/>
  <c r="E157" i="9" s="1"/>
  <c r="B157" i="9" s="1"/>
  <c r="G157" i="9"/>
  <c r="F157" i="9"/>
  <c r="F156" i="9"/>
  <c r="H155" i="9"/>
  <c r="G155" i="9"/>
  <c r="E155" i="9" s="1"/>
  <c r="B155" i="9" s="1"/>
  <c r="F155" i="9"/>
  <c r="H154" i="9"/>
  <c r="G154" i="9"/>
  <c r="F154" i="9"/>
  <c r="H153" i="9"/>
  <c r="E153" i="9" s="1"/>
  <c r="G153" i="9"/>
  <c r="F153" i="9"/>
  <c r="B153" i="9"/>
  <c r="H152" i="9"/>
  <c r="G152" i="9"/>
  <c r="F152" i="9"/>
  <c r="E152" i="9"/>
  <c r="B152" i="9" s="1"/>
  <c r="H151" i="9"/>
  <c r="G151" i="9"/>
  <c r="E151" i="9" s="1"/>
  <c r="B151" i="9" s="1"/>
  <c r="F151" i="9"/>
  <c r="H150" i="9"/>
  <c r="G150" i="9"/>
  <c r="F150" i="9"/>
  <c r="H149" i="9"/>
  <c r="E149" i="9" s="1"/>
  <c r="G149" i="9"/>
  <c r="F149" i="9"/>
  <c r="B149" i="9"/>
  <c r="H148" i="9"/>
  <c r="G148" i="9"/>
  <c r="F148" i="9"/>
  <c r="E148" i="9"/>
  <c r="B148" i="9" s="1"/>
  <c r="H147" i="9"/>
  <c r="G147" i="9"/>
  <c r="E147" i="9" s="1"/>
  <c r="B147" i="9" s="1"/>
  <c r="F147" i="9"/>
  <c r="H146" i="9"/>
  <c r="G146" i="9"/>
  <c r="F146" i="9"/>
  <c r="H145" i="9"/>
  <c r="E145" i="9" s="1"/>
  <c r="G145" i="9"/>
  <c r="F145" i="9"/>
  <c r="B145" i="9"/>
  <c r="H144" i="9"/>
  <c r="G144" i="9"/>
  <c r="F144" i="9"/>
  <c r="E144" i="9"/>
  <c r="B144" i="9" s="1"/>
  <c r="H143" i="9"/>
  <c r="G143" i="9"/>
  <c r="E143" i="9" s="1"/>
  <c r="B143" i="9" s="1"/>
  <c r="F143" i="9"/>
  <c r="H142" i="9"/>
  <c r="G142" i="9"/>
  <c r="F142" i="9"/>
  <c r="H141" i="9"/>
  <c r="E141" i="9" s="1"/>
  <c r="G141" i="9"/>
  <c r="F141" i="9"/>
  <c r="B141" i="9"/>
  <c r="H140" i="9"/>
  <c r="G140" i="9"/>
  <c r="F140" i="9"/>
  <c r="E140" i="9"/>
  <c r="B140" i="9" s="1"/>
  <c r="H139" i="9"/>
  <c r="G139" i="9"/>
  <c r="E139" i="9" s="1"/>
  <c r="B139" i="9" s="1"/>
  <c r="F139" i="9"/>
  <c r="H138" i="9"/>
  <c r="G138" i="9"/>
  <c r="F138" i="9"/>
  <c r="H137" i="9"/>
  <c r="E137" i="9" s="1"/>
  <c r="G137" i="9"/>
  <c r="F137" i="9"/>
  <c r="B137" i="9"/>
  <c r="H136" i="9"/>
  <c r="G136" i="9"/>
  <c r="F136" i="9"/>
  <c r="E136" i="9"/>
  <c r="B136" i="9" s="1"/>
  <c r="H135" i="9"/>
  <c r="G135" i="9"/>
  <c r="E135" i="9" s="1"/>
  <c r="B135" i="9" s="1"/>
  <c r="F135" i="9"/>
  <c r="H134" i="9"/>
  <c r="G134" i="9"/>
  <c r="F134" i="9"/>
  <c r="H133" i="9"/>
  <c r="E133" i="9" s="1"/>
  <c r="G133" i="9"/>
  <c r="F133" i="9"/>
  <c r="B133" i="9"/>
  <c r="H132" i="9"/>
  <c r="G132" i="9"/>
  <c r="F132" i="9"/>
  <c r="E132" i="9"/>
  <c r="B132" i="9" s="1"/>
  <c r="H131" i="9"/>
  <c r="G131" i="9"/>
  <c r="E131" i="9" s="1"/>
  <c r="B131" i="9" s="1"/>
  <c r="F131" i="9"/>
  <c r="H130" i="9"/>
  <c r="G130" i="9"/>
  <c r="F130" i="9"/>
  <c r="H129" i="9"/>
  <c r="E129" i="9" s="1"/>
  <c r="G129" i="9"/>
  <c r="F129" i="9"/>
  <c r="B129" i="9"/>
  <c r="H128" i="9"/>
  <c r="G128" i="9"/>
  <c r="F128" i="9"/>
  <c r="E128" i="9"/>
  <c r="B128" i="9" s="1"/>
  <c r="H127" i="9"/>
  <c r="G127" i="9"/>
  <c r="E127" i="9" s="1"/>
  <c r="B127" i="9" s="1"/>
  <c r="F127" i="9"/>
  <c r="H126" i="9"/>
  <c r="G126" i="9"/>
  <c r="F126" i="9"/>
  <c r="H125" i="9"/>
  <c r="E125" i="9" s="1"/>
  <c r="G125" i="9"/>
  <c r="F125" i="9"/>
  <c r="B125" i="9"/>
  <c r="H124" i="9"/>
  <c r="G124" i="9"/>
  <c r="F124" i="9"/>
  <c r="E124" i="9"/>
  <c r="B124" i="9" s="1"/>
  <c r="H123" i="9"/>
  <c r="G123" i="9"/>
  <c r="E123" i="9" s="1"/>
  <c r="B123" i="9" s="1"/>
  <c r="F123" i="9"/>
  <c r="H122" i="9"/>
  <c r="G122" i="9"/>
  <c r="F122" i="9"/>
  <c r="H121" i="9"/>
  <c r="E121" i="9" s="1"/>
  <c r="G121" i="9"/>
  <c r="F121" i="9"/>
  <c r="B121" i="9"/>
  <c r="H120" i="9"/>
  <c r="G120" i="9"/>
  <c r="F120" i="9"/>
  <c r="E120" i="9"/>
  <c r="B120" i="9" s="1"/>
  <c r="H119" i="9"/>
  <c r="G119" i="9"/>
  <c r="E119" i="9" s="1"/>
  <c r="B119" i="9" s="1"/>
  <c r="F119" i="9"/>
  <c r="H118" i="9"/>
  <c r="G118" i="9"/>
  <c r="F118" i="9"/>
  <c r="H117" i="9"/>
  <c r="E117" i="9" s="1"/>
  <c r="G117" i="9"/>
  <c r="F117" i="9"/>
  <c r="B117" i="9"/>
  <c r="H116" i="9"/>
  <c r="G116" i="9"/>
  <c r="F116" i="9"/>
  <c r="E116" i="9"/>
  <c r="B116" i="9" s="1"/>
  <c r="H115" i="9"/>
  <c r="G115" i="9"/>
  <c r="E115" i="9" s="1"/>
  <c r="B115" i="9" s="1"/>
  <c r="F115" i="9"/>
  <c r="H114" i="9"/>
  <c r="G114" i="9"/>
  <c r="F114" i="9"/>
  <c r="H113" i="9"/>
  <c r="E113" i="9" s="1"/>
  <c r="G113" i="9"/>
  <c r="F113" i="9"/>
  <c r="B113" i="9"/>
  <c r="H112" i="9"/>
  <c r="G112" i="9"/>
  <c r="F112" i="9"/>
  <c r="E112" i="9"/>
  <c r="B112" i="9" s="1"/>
  <c r="H111" i="9"/>
  <c r="G111" i="9"/>
  <c r="E111" i="9" s="1"/>
  <c r="B111" i="9" s="1"/>
  <c r="F111" i="9"/>
  <c r="H110" i="9"/>
  <c r="G110" i="9"/>
  <c r="F110" i="9"/>
  <c r="H109" i="9"/>
  <c r="E109" i="9" s="1"/>
  <c r="G109" i="9"/>
  <c r="F109" i="9"/>
  <c r="B109" i="9"/>
  <c r="H108" i="9"/>
  <c r="G108" i="9"/>
  <c r="F108" i="9"/>
  <c r="E108" i="9"/>
  <c r="B108" i="9" s="1"/>
  <c r="H107" i="9"/>
  <c r="G107" i="9"/>
  <c r="E107" i="9" s="1"/>
  <c r="B107" i="9" s="1"/>
  <c r="F107" i="9"/>
  <c r="H106" i="9"/>
  <c r="G106" i="9"/>
  <c r="F106" i="9"/>
  <c r="H105" i="9"/>
  <c r="E105" i="9" s="1"/>
  <c r="G105" i="9"/>
  <c r="F105" i="9"/>
  <c r="B105" i="9"/>
  <c r="H104" i="9"/>
  <c r="G104" i="9"/>
  <c r="F104" i="9"/>
  <c r="E104" i="9"/>
  <c r="B104" i="9" s="1"/>
  <c r="H103" i="9"/>
  <c r="G103" i="9"/>
  <c r="E103" i="9" s="1"/>
  <c r="B103" i="9" s="1"/>
  <c r="F103" i="9"/>
  <c r="H102" i="9"/>
  <c r="G102" i="9"/>
  <c r="F102" i="9"/>
  <c r="H101" i="9"/>
  <c r="E101" i="9" s="1"/>
  <c r="G101" i="9"/>
  <c r="F101" i="9"/>
  <c r="B101" i="9"/>
  <c r="H100" i="9"/>
  <c r="G100" i="9"/>
  <c r="F100" i="9"/>
  <c r="E100" i="9"/>
  <c r="B100" i="9" s="1"/>
  <c r="H99" i="9"/>
  <c r="G99" i="9"/>
  <c r="E99" i="9" s="1"/>
  <c r="B99" i="9" s="1"/>
  <c r="F99" i="9"/>
  <c r="H98" i="9"/>
  <c r="G98" i="9"/>
  <c r="F98" i="9"/>
  <c r="H97" i="9"/>
  <c r="E97" i="9" s="1"/>
  <c r="G97" i="9"/>
  <c r="F97" i="9"/>
  <c r="B97" i="9"/>
  <c r="H96" i="9"/>
  <c r="G96" i="9"/>
  <c r="F96" i="9"/>
  <c r="E96" i="9"/>
  <c r="B96" i="9" s="1"/>
  <c r="H95" i="9"/>
  <c r="G95" i="9"/>
  <c r="E95" i="9" s="1"/>
  <c r="B95" i="9" s="1"/>
  <c r="F95" i="9"/>
  <c r="H94" i="9"/>
  <c r="G94" i="9"/>
  <c r="F94" i="9"/>
  <c r="H93" i="9"/>
  <c r="E93" i="9" s="1"/>
  <c r="G93" i="9"/>
  <c r="F93" i="9"/>
  <c r="B93" i="9"/>
  <c r="H92" i="9"/>
  <c r="G92" i="9"/>
  <c r="F92" i="9"/>
  <c r="E92" i="9"/>
  <c r="B92" i="9" s="1"/>
  <c r="H91" i="9"/>
  <c r="G91" i="9"/>
  <c r="E91" i="9" s="1"/>
  <c r="B91" i="9" s="1"/>
  <c r="F91" i="9"/>
  <c r="H90" i="9"/>
  <c r="G90" i="9"/>
  <c r="F90" i="9"/>
  <c r="H89" i="9"/>
  <c r="E89" i="9" s="1"/>
  <c r="G89" i="9"/>
  <c r="F89" i="9"/>
  <c r="B89" i="9"/>
  <c r="H88" i="9"/>
  <c r="G88" i="9"/>
  <c r="F88" i="9"/>
  <c r="E88" i="9"/>
  <c r="B88" i="9" s="1"/>
  <c r="H87" i="9"/>
  <c r="G87" i="9"/>
  <c r="E87" i="9" s="1"/>
  <c r="B87" i="9" s="1"/>
  <c r="F87" i="9"/>
  <c r="H86" i="9"/>
  <c r="G86" i="9"/>
  <c r="F86" i="9"/>
  <c r="H85" i="9"/>
  <c r="E85" i="9" s="1"/>
  <c r="G85" i="9"/>
  <c r="F85" i="9"/>
  <c r="B85" i="9"/>
  <c r="H84" i="9"/>
  <c r="G84" i="9"/>
  <c r="F84" i="9"/>
  <c r="E84" i="9"/>
  <c r="B84" i="9" s="1"/>
  <c r="H83" i="9"/>
  <c r="G83" i="9"/>
  <c r="E83" i="9" s="1"/>
  <c r="B83" i="9" s="1"/>
  <c r="F83" i="9"/>
  <c r="H82" i="9"/>
  <c r="G82" i="9"/>
  <c r="F82" i="9"/>
  <c r="H81" i="9"/>
  <c r="E81" i="9" s="1"/>
  <c r="G81" i="9"/>
  <c r="F81" i="9"/>
  <c r="B81" i="9"/>
  <c r="H80" i="9"/>
  <c r="G80" i="9"/>
  <c r="F80" i="9"/>
  <c r="E80" i="9"/>
  <c r="B80" i="9" s="1"/>
  <c r="H79" i="9"/>
  <c r="G79" i="9"/>
  <c r="E79" i="9" s="1"/>
  <c r="B79" i="9" s="1"/>
  <c r="F79" i="9"/>
  <c r="H78" i="9"/>
  <c r="G78" i="9"/>
  <c r="F78" i="9"/>
  <c r="H77" i="9"/>
  <c r="E77" i="9" s="1"/>
  <c r="G77" i="9"/>
  <c r="F77" i="9"/>
  <c r="B77" i="9"/>
  <c r="H76" i="9"/>
  <c r="G76" i="9"/>
  <c r="F76" i="9"/>
  <c r="E76" i="9"/>
  <c r="B76" i="9" s="1"/>
  <c r="H75" i="9"/>
  <c r="G75" i="9"/>
  <c r="E75" i="9" s="1"/>
  <c r="B75" i="9" s="1"/>
  <c r="F75" i="9"/>
  <c r="H74" i="9"/>
  <c r="G74" i="9"/>
  <c r="F74" i="9"/>
  <c r="H73" i="9"/>
  <c r="E73" i="9" s="1"/>
  <c r="G73" i="9"/>
  <c r="F73" i="9"/>
  <c r="B73" i="9"/>
  <c r="H72" i="9"/>
  <c r="G72" i="9"/>
  <c r="F72" i="9"/>
  <c r="E72" i="9"/>
  <c r="B72" i="9" s="1"/>
  <c r="H71" i="9"/>
  <c r="G71" i="9"/>
  <c r="E71" i="9" s="1"/>
  <c r="B71" i="9" s="1"/>
  <c r="F71" i="9"/>
  <c r="H70" i="9"/>
  <c r="G70" i="9"/>
  <c r="F70" i="9"/>
  <c r="H69" i="9"/>
  <c r="E69" i="9" s="1"/>
  <c r="G69" i="9"/>
  <c r="F69" i="9"/>
  <c r="B69" i="9"/>
  <c r="H68" i="9"/>
  <c r="G68" i="9"/>
  <c r="F68" i="9"/>
  <c r="E68" i="9"/>
  <c r="B68" i="9" s="1"/>
  <c r="H67" i="9"/>
  <c r="G67" i="9"/>
  <c r="E67" i="9" s="1"/>
  <c r="B67" i="9" s="1"/>
  <c r="F67" i="9"/>
  <c r="H66" i="9"/>
  <c r="G66" i="9"/>
  <c r="F66" i="9"/>
  <c r="H65" i="9"/>
  <c r="E65" i="9" s="1"/>
  <c r="G65" i="9"/>
  <c r="F65" i="9"/>
  <c r="B65" i="9"/>
  <c r="H64" i="9"/>
  <c r="G64" i="9"/>
  <c r="F64" i="9"/>
  <c r="E64" i="9"/>
  <c r="B64" i="9" s="1"/>
  <c r="H63" i="9"/>
  <c r="G63" i="9"/>
  <c r="E63" i="9" s="1"/>
  <c r="B63" i="9" s="1"/>
  <c r="F63" i="9"/>
  <c r="H62" i="9"/>
  <c r="G62" i="9"/>
  <c r="F62" i="9"/>
  <c r="H61" i="9"/>
  <c r="E61" i="9" s="1"/>
  <c r="G61" i="9"/>
  <c r="F61" i="9"/>
  <c r="B61" i="9"/>
  <c r="H60" i="9"/>
  <c r="G60" i="9"/>
  <c r="F60" i="9"/>
  <c r="E60" i="9"/>
  <c r="B60" i="9" s="1"/>
  <c r="H59" i="9"/>
  <c r="G59" i="9"/>
  <c r="E59" i="9" s="1"/>
  <c r="B59" i="9" s="1"/>
  <c r="F59" i="9"/>
  <c r="H58" i="9"/>
  <c r="G58" i="9"/>
  <c r="F58" i="9"/>
  <c r="H57" i="9"/>
  <c r="E57" i="9" s="1"/>
  <c r="B57" i="9" s="1"/>
  <c r="G57" i="9"/>
  <c r="F57" i="9"/>
  <c r="H56" i="9"/>
  <c r="G56" i="9"/>
  <c r="F56" i="9"/>
  <c r="E56" i="9"/>
  <c r="B56" i="9" s="1"/>
  <c r="H55" i="9"/>
  <c r="G55" i="9"/>
  <c r="E55" i="9" s="1"/>
  <c r="B55" i="9" s="1"/>
  <c r="F55" i="9"/>
  <c r="H54" i="9"/>
  <c r="G54" i="9"/>
  <c r="F54" i="9"/>
  <c r="H53" i="9"/>
  <c r="E53" i="9" s="1"/>
  <c r="B53" i="9" s="1"/>
  <c r="G53" i="9"/>
  <c r="F53" i="9"/>
  <c r="H52" i="9"/>
  <c r="G52" i="9"/>
  <c r="F52" i="9"/>
  <c r="E52" i="9"/>
  <c r="B52" i="9" s="1"/>
  <c r="H51" i="9"/>
  <c r="G51" i="9"/>
  <c r="E51" i="9" s="1"/>
  <c r="B51" i="9" s="1"/>
  <c r="F51" i="9"/>
  <c r="H50" i="9"/>
  <c r="G50" i="9"/>
  <c r="F50" i="9"/>
  <c r="H49" i="9"/>
  <c r="E49" i="9" s="1"/>
  <c r="G49" i="9"/>
  <c r="F49" i="9"/>
  <c r="B49" i="9"/>
  <c r="H48" i="9"/>
  <c r="G48" i="9"/>
  <c r="F48" i="9"/>
  <c r="E48" i="9"/>
  <c r="B48" i="9" s="1"/>
  <c r="H47" i="9"/>
  <c r="G47" i="9"/>
  <c r="E47" i="9" s="1"/>
  <c r="B47" i="9" s="1"/>
  <c r="F47" i="9"/>
  <c r="H46" i="9"/>
  <c r="G46" i="9"/>
  <c r="F46" i="9"/>
  <c r="H45" i="9"/>
  <c r="E45" i="9" s="1"/>
  <c r="G45" i="9"/>
  <c r="F45" i="9"/>
  <c r="B45" i="9"/>
  <c r="H44" i="9"/>
  <c r="G44" i="9"/>
  <c r="F44" i="9"/>
  <c r="E44" i="9"/>
  <c r="B44" i="9" s="1"/>
  <c r="H43" i="9"/>
  <c r="G43" i="9"/>
  <c r="E43" i="9" s="1"/>
  <c r="B43" i="9" s="1"/>
  <c r="F43" i="9"/>
  <c r="H42" i="9"/>
  <c r="G42" i="9"/>
  <c r="F42" i="9"/>
  <c r="H41" i="9"/>
  <c r="E41" i="9" s="1"/>
  <c r="G41" i="9"/>
  <c r="F41" i="9"/>
  <c r="B41" i="9"/>
  <c r="H40" i="9"/>
  <c r="G40" i="9"/>
  <c r="F40" i="9"/>
  <c r="E40" i="9"/>
  <c r="B40" i="9" s="1"/>
  <c r="H39" i="9"/>
  <c r="G39" i="9"/>
  <c r="E39" i="9" s="1"/>
  <c r="B39" i="9" s="1"/>
  <c r="F39" i="9"/>
  <c r="H38" i="9"/>
  <c r="G38" i="9"/>
  <c r="F38" i="9"/>
  <c r="H37" i="9"/>
  <c r="G37" i="9"/>
  <c r="F37" i="9"/>
  <c r="H36" i="9"/>
  <c r="G36" i="9"/>
  <c r="F36" i="9"/>
  <c r="H35" i="9"/>
  <c r="G35" i="9"/>
  <c r="E35" i="9" s="1"/>
  <c r="B35" i="9" s="1"/>
  <c r="F35" i="9"/>
  <c r="H34" i="9"/>
  <c r="G34" i="9"/>
  <c r="F34" i="9"/>
  <c r="H33" i="9"/>
  <c r="E33" i="9" s="1"/>
  <c r="G33" i="9"/>
  <c r="F33" i="9"/>
  <c r="B33" i="9"/>
  <c r="H32" i="9"/>
  <c r="G32" i="9"/>
  <c r="F32" i="9"/>
  <c r="E32" i="9"/>
  <c r="B32" i="9" s="1"/>
  <c r="H31" i="9"/>
  <c r="G31" i="9"/>
  <c r="F31" i="9"/>
  <c r="H30" i="9"/>
  <c r="G30" i="9"/>
  <c r="F30" i="9"/>
  <c r="H29" i="9"/>
  <c r="E29" i="9" s="1"/>
  <c r="G29" i="9"/>
  <c r="F29" i="9"/>
  <c r="B29" i="9"/>
  <c r="H28" i="9"/>
  <c r="G28" i="9"/>
  <c r="F28" i="9"/>
  <c r="E28" i="9"/>
  <c r="B28" i="9" s="1"/>
  <c r="H27" i="9"/>
  <c r="G27" i="9"/>
  <c r="E27" i="9" s="1"/>
  <c r="B27" i="9" s="1"/>
  <c r="F27" i="9"/>
  <c r="H26" i="9"/>
  <c r="G26" i="9"/>
  <c r="F26" i="9"/>
  <c r="H25" i="9"/>
  <c r="E25" i="9" s="1"/>
  <c r="G25" i="9"/>
  <c r="F25" i="9"/>
  <c r="B25" i="9"/>
  <c r="F24" i="9"/>
  <c r="F4" i="9"/>
  <c r="O3" i="9"/>
  <c r="G175" i="9" s="1"/>
  <c r="E175" i="9" s="1"/>
  <c r="B175" i="9" s="1"/>
  <c r="I3" i="9"/>
  <c r="H3" i="9"/>
  <c r="G3" i="9"/>
  <c r="D104" i="8"/>
  <c r="D97" i="8"/>
  <c r="C1674" i="1" s="1"/>
  <c r="D92" i="8"/>
  <c r="D87" i="8"/>
  <c r="D82" i="8"/>
  <c r="D77" i="8"/>
  <c r="C1654" i="1" s="1"/>
  <c r="D72" i="8"/>
  <c r="D67" i="8"/>
  <c r="D62" i="8"/>
  <c r="D57" i="8"/>
  <c r="D52" i="8"/>
  <c r="D46" i="8"/>
  <c r="D37" i="8"/>
  <c r="D27" i="8"/>
  <c r="D25" i="8" s="1"/>
  <c r="C1602" i="1" s="1"/>
  <c r="D18" i="8"/>
  <c r="D8" i="8"/>
  <c r="D6" i="8" s="1"/>
  <c r="C1583" i="1" s="1"/>
  <c r="E44" i="7"/>
  <c r="D44" i="7"/>
  <c r="E39" i="7"/>
  <c r="E38" i="7" s="1"/>
  <c r="D39" i="7"/>
  <c r="D38" i="7" s="1"/>
  <c r="E30" i="7"/>
  <c r="D30" i="7"/>
  <c r="D22" i="7" s="1"/>
  <c r="E23" i="7"/>
  <c r="E22" i="7" s="1"/>
  <c r="D23" i="7"/>
  <c r="E14" i="7"/>
  <c r="D1547" i="1" s="1"/>
  <c r="D14" i="7"/>
  <c r="E7" i="7"/>
  <c r="D7" i="7"/>
  <c r="D6" i="7" s="1"/>
  <c r="F140" i="6"/>
  <c r="F139" i="6"/>
  <c r="F138" i="6"/>
  <c r="F137" i="6"/>
  <c r="F136" i="6"/>
  <c r="F135" i="6"/>
  <c r="F134" i="6"/>
  <c r="F133" i="6"/>
  <c r="F132" i="6"/>
  <c r="F131" i="6"/>
  <c r="E130" i="6"/>
  <c r="E129" i="6" s="1"/>
  <c r="D130" i="6"/>
  <c r="F128" i="6"/>
  <c r="F127" i="6"/>
  <c r="F126" i="6"/>
  <c r="F125" i="6"/>
  <c r="F124" i="6"/>
  <c r="F123" i="6"/>
  <c r="E122" i="6"/>
  <c r="D122" i="6"/>
  <c r="F121" i="6"/>
  <c r="F120" i="6"/>
  <c r="F119" i="6"/>
  <c r="E118" i="6"/>
  <c r="D118" i="6"/>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1485" i="1" s="1"/>
  <c r="D90" i="6"/>
  <c r="F88" i="6"/>
  <c r="F87" i="6"/>
  <c r="F86" i="6"/>
  <c r="F85" i="6"/>
  <c r="F84" i="6"/>
  <c r="F83" i="6"/>
  <c r="F82" i="6"/>
  <c r="E82" i="6"/>
  <c r="D1478" i="1" s="1"/>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I28" i="3" s="1"/>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1295" i="1" s="1"/>
  <c r="D291" i="5"/>
  <c r="F291" i="5" s="1"/>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F264" i="5"/>
  <c r="E264" i="5"/>
  <c r="D264" i="5"/>
  <c r="F263" i="5"/>
  <c r="F262" i="5"/>
  <c r="F261" i="5"/>
  <c r="E260" i="5"/>
  <c r="D1264" i="1" s="1"/>
  <c r="D260" i="5"/>
  <c r="F260" i="5" s="1"/>
  <c r="F259" i="5"/>
  <c r="F258" i="5"/>
  <c r="F257" i="5"/>
  <c r="E256" i="5"/>
  <c r="D1260" i="1" s="1"/>
  <c r="G1260" i="1" s="1"/>
  <c r="D256" i="5"/>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s="1"/>
  <c r="E219" i="5"/>
  <c r="H339" i="9" s="1"/>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D181" i="5"/>
  <c r="F180" i="5"/>
  <c r="F179" i="5"/>
  <c r="D178" i="5"/>
  <c r="C1182" i="1"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50" i="5" s="1"/>
  <c r="F149" i="5"/>
  <c r="F148" i="5"/>
  <c r="D147"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E119" i="5" s="1"/>
  <c r="D120" i="5"/>
  <c r="F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E82" i="5"/>
  <c r="F82" i="5" s="1"/>
  <c r="D82" i="5"/>
  <c r="F81" i="5"/>
  <c r="F80" i="5"/>
  <c r="F79" i="5"/>
  <c r="F78" i="5"/>
  <c r="F77" i="5"/>
  <c r="F76" i="5"/>
  <c r="E76" i="5"/>
  <c r="D76" i="5"/>
  <c r="F75" i="5"/>
  <c r="F74" i="5"/>
  <c r="F73" i="5"/>
  <c r="F72" i="5"/>
  <c r="F71" i="5"/>
  <c r="E71" i="5"/>
  <c r="E70" i="5" s="1"/>
  <c r="D71" i="5"/>
  <c r="D70" i="5" s="1"/>
  <c r="F70" i="5" s="1"/>
  <c r="F68" i="5"/>
  <c r="F67" i="5"/>
  <c r="F66" i="5"/>
  <c r="F65" i="5"/>
  <c r="F64" i="5"/>
  <c r="E63" i="5"/>
  <c r="D63" i="5"/>
  <c r="F63" i="5" s="1"/>
  <c r="F62" i="5"/>
  <c r="F61" i="5"/>
  <c r="F60" i="5"/>
  <c r="F59" i="5"/>
  <c r="F58" i="5"/>
  <c r="F57" i="5"/>
  <c r="E56" i="5"/>
  <c r="D1061" i="1" s="1"/>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D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F636" i="4"/>
  <c r="E636" i="4"/>
  <c r="D636" i="4"/>
  <c r="F635" i="4"/>
  <c r="F634" i="4"/>
  <c r="F633" i="4"/>
  <c r="E633" i="4"/>
  <c r="D633" i="4"/>
  <c r="F632" i="4"/>
  <c r="F631" i="4"/>
  <c r="E630" i="4"/>
  <c r="D630" i="4"/>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3" i="1" s="1"/>
  <c r="D609" i="4"/>
  <c r="F609" i="4" s="1"/>
  <c r="F608" i="4"/>
  <c r="E607" i="4"/>
  <c r="H156" i="9" s="1"/>
  <c r="D607" i="4"/>
  <c r="G156" i="9" s="1"/>
  <c r="E156" i="9" s="1"/>
  <c r="B156" i="9" s="1"/>
  <c r="F606" i="4"/>
  <c r="F605" i="4"/>
  <c r="F604" i="4"/>
  <c r="F603" i="4"/>
  <c r="E603" i="4"/>
  <c r="D603" i="4"/>
  <c r="F602" i="4"/>
  <c r="F601" i="4"/>
  <c r="F600" i="4"/>
  <c r="F599" i="4"/>
  <c r="F598" i="4"/>
  <c r="E598" i="4"/>
  <c r="D598" i="4"/>
  <c r="D597" i="4" s="1"/>
  <c r="F597" i="4" s="1"/>
  <c r="F596" i="4"/>
  <c r="F595" i="4"/>
  <c r="F594" i="4"/>
  <c r="E594" i="4"/>
  <c r="D594" i="4"/>
  <c r="F593" i="4"/>
  <c r="F592" i="4"/>
  <c r="F591" i="4"/>
  <c r="E591" i="4"/>
  <c r="D591" i="4"/>
  <c r="F590" i="4"/>
  <c r="F589" i="4"/>
  <c r="E589" i="4"/>
  <c r="D589" i="4"/>
  <c r="F588" i="4"/>
  <c r="F587" i="4"/>
  <c r="F586" i="4"/>
  <c r="E585" i="4"/>
  <c r="E584" i="4" s="1"/>
  <c r="D578" i="1" s="1"/>
  <c r="D585" i="4"/>
  <c r="F585" i="4" s="1"/>
  <c r="D584" i="4"/>
  <c r="F584" i="4" s="1"/>
  <c r="F583" i="4"/>
  <c r="F582" i="4"/>
  <c r="E581" i="4"/>
  <c r="E571" i="4" s="1"/>
  <c r="D565" i="1" s="1"/>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1" i="1" s="1"/>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4" i="4"/>
  <c r="F533" i="4"/>
  <c r="E532" i="4"/>
  <c r="D532" i="4"/>
  <c r="F531" i="4"/>
  <c r="F530" i="4"/>
  <c r="E529" i="4"/>
  <c r="D529" i="4"/>
  <c r="F529" i="4" s="1"/>
  <c r="F528" i="4"/>
  <c r="F527" i="4"/>
  <c r="F526" i="4"/>
  <c r="E526" i="4"/>
  <c r="D526" i="4"/>
  <c r="F525" i="4"/>
  <c r="F524" i="4"/>
  <c r="F523" i="4"/>
  <c r="E523" i="4"/>
  <c r="E522" i="4" s="1"/>
  <c r="D516" i="1" s="1"/>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D491" i="4" s="1"/>
  <c r="F491" i="4" s="1"/>
  <c r="E491" i="4"/>
  <c r="F490" i="4"/>
  <c r="F489" i="4"/>
  <c r="F488" i="4"/>
  <c r="E488" i="4"/>
  <c r="D488" i="4"/>
  <c r="F487" i="4"/>
  <c r="F486" i="4"/>
  <c r="F485" i="4"/>
  <c r="E485" i="4"/>
  <c r="D485" i="4"/>
  <c r="F484" i="4"/>
  <c r="F483" i="4"/>
  <c r="F482" i="4"/>
  <c r="F481" i="4"/>
  <c r="F480" i="4"/>
  <c r="E480" i="4"/>
  <c r="D480" i="4"/>
  <c r="D479" i="4" s="1"/>
  <c r="F479" i="4" s="1"/>
  <c r="E479" i="4"/>
  <c r="D473" i="1" s="1"/>
  <c r="F478" i="4"/>
  <c r="F477" i="4"/>
  <c r="F476" i="4"/>
  <c r="E476" i="4"/>
  <c r="D476" i="4"/>
  <c r="F475" i="4"/>
  <c r="F474" i="4"/>
  <c r="F473" i="4"/>
  <c r="E473" i="4"/>
  <c r="D473" i="4"/>
  <c r="F472" i="4"/>
  <c r="F471" i="4"/>
  <c r="E470" i="4"/>
  <c r="D470" i="4"/>
  <c r="F470" i="4" s="1"/>
  <c r="F469" i="4"/>
  <c r="F468" i="4"/>
  <c r="E467" i="4"/>
  <c r="E466" i="4" s="1"/>
  <c r="D460" i="1" s="1"/>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s="1"/>
  <c r="F431" i="4" s="1"/>
  <c r="E431" i="4"/>
  <c r="E428" i="4"/>
  <c r="D428" i="4"/>
  <c r="F428" i="4" s="1"/>
  <c r="F427" i="4"/>
  <c r="E427" i="4"/>
  <c r="D427" i="4"/>
  <c r="D648" i="4" s="1"/>
  <c r="F648" i="4" s="1"/>
  <c r="E426" i="4"/>
  <c r="E647" i="4" s="1"/>
  <c r="D641" i="1" s="1"/>
  <c r="D426" i="4"/>
  <c r="D647" i="4" s="1"/>
  <c r="F421" i="4"/>
  <c r="F420" i="4"/>
  <c r="F419" i="4"/>
  <c r="F416" i="4"/>
  <c r="F415" i="4"/>
  <c r="F414" i="4"/>
  <c r="F413" i="4"/>
  <c r="E412" i="4"/>
  <c r="D412" i="4"/>
  <c r="F412" i="4" s="1"/>
  <c r="F411" i="4"/>
  <c r="E410" i="4"/>
  <c r="D410" i="4"/>
  <c r="F410" i="4" s="1"/>
  <c r="F409" i="4"/>
  <c r="F408" i="4"/>
  <c r="F407" i="4"/>
  <c r="E407" i="4"/>
  <c r="D407" i="4"/>
  <c r="D406" i="4" s="1"/>
  <c r="F406" i="4" s="1"/>
  <c r="E406" i="4"/>
  <c r="D401" i="1" s="1"/>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D361" i="1" s="1"/>
  <c r="D366" i="4"/>
  <c r="F366" i="4" s="1"/>
  <c r="F365" i="4"/>
  <c r="F364" i="4"/>
  <c r="F363" i="4"/>
  <c r="F362" i="4"/>
  <c r="E362" i="4"/>
  <c r="D362" i="4"/>
  <c r="F361" i="4"/>
  <c r="D361" i="4"/>
  <c r="F359" i="4"/>
  <c r="E358" i="4"/>
  <c r="D353" i="1" s="1"/>
  <c r="D358" i="4"/>
  <c r="F358" i="4" s="1"/>
  <c r="F357" i="4"/>
  <c r="F356" i="4"/>
  <c r="F355" i="4"/>
  <c r="E355" i="4"/>
  <c r="D355" i="4"/>
  <c r="D354" i="4" s="1"/>
  <c r="F354" i="4" s="1"/>
  <c r="E354" i="4"/>
  <c r="D349" i="1" s="1"/>
  <c r="F353" i="4"/>
  <c r="F352" i="4"/>
  <c r="F351" i="4"/>
  <c r="F350" i="4"/>
  <c r="E349" i="4"/>
  <c r="D349" i="4"/>
  <c r="F349" i="4" s="1"/>
  <c r="F348" i="4"/>
  <c r="F347" i="4"/>
  <c r="E346" i="4"/>
  <c r="D341" i="1" s="1"/>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D321" i="4"/>
  <c r="F321" i="4" s="1"/>
  <c r="F320" i="4"/>
  <c r="F319" i="4"/>
  <c r="F318" i="4"/>
  <c r="F317" i="4"/>
  <c r="F316" i="4"/>
  <c r="F315" i="4"/>
  <c r="E314" i="4"/>
  <c r="D309" i="1" s="1"/>
  <c r="D314" i="4"/>
  <c r="F314" i="4" s="1"/>
  <c r="F313" i="4"/>
  <c r="F312" i="4"/>
  <c r="F311" i="4"/>
  <c r="F310" i="4"/>
  <c r="E310" i="4"/>
  <c r="D310" i="4"/>
  <c r="F309" i="4"/>
  <c r="D309" i="4"/>
  <c r="F306" i="4"/>
  <c r="F305" i="4"/>
  <c r="F304" i="4"/>
  <c r="F303" i="4"/>
  <c r="F302" i="4"/>
  <c r="F298" i="4"/>
  <c r="E298" i="4"/>
  <c r="D298" i="4"/>
  <c r="E297" i="4"/>
  <c r="D293" i="1" s="1"/>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E273" i="4"/>
  <c r="F272" i="4"/>
  <c r="F271" i="4"/>
  <c r="F270" i="4"/>
  <c r="E269" i="4"/>
  <c r="D265" i="1" s="1"/>
  <c r="D269" i="4"/>
  <c r="F268" i="4"/>
  <c r="F267" i="4"/>
  <c r="F266" i="4"/>
  <c r="F265" i="4"/>
  <c r="F264" i="4"/>
  <c r="E263" i="4"/>
  <c r="D263" i="4"/>
  <c r="F263" i="4" s="1"/>
  <c r="D262" i="4"/>
  <c r="F261" i="4"/>
  <c r="F260" i="4"/>
  <c r="F259" i="4"/>
  <c r="F258" i="4"/>
  <c r="F257" i="4"/>
  <c r="E257" i="4"/>
  <c r="D257" i="4"/>
  <c r="F256" i="4"/>
  <c r="F255" i="4"/>
  <c r="E254" i="4"/>
  <c r="D254" i="4"/>
  <c r="F254" i="4" s="1"/>
  <c r="F253" i="4"/>
  <c r="F252" i="4"/>
  <c r="F251" i="4"/>
  <c r="F250" i="4"/>
  <c r="E250" i="4"/>
  <c r="D250" i="4"/>
  <c r="F249" i="4"/>
  <c r="F248" i="4"/>
  <c r="F247" i="4"/>
  <c r="E246" i="4"/>
  <c r="D246" i="4"/>
  <c r="F245" i="4"/>
  <c r="F244" i="4"/>
  <c r="F243" i="4"/>
  <c r="F242" i="4"/>
  <c r="E242" i="4"/>
  <c r="D242" i="4"/>
  <c r="F241" i="4"/>
  <c r="F240" i="4"/>
  <c r="F239" i="4"/>
  <c r="F238" i="4"/>
  <c r="E237" i="4"/>
  <c r="D237" i="4"/>
  <c r="F237" i="4" s="1"/>
  <c r="F236" i="4"/>
  <c r="F235" i="4"/>
  <c r="F234" i="4"/>
  <c r="E234" i="4"/>
  <c r="D234" i="4"/>
  <c r="F233" i="4"/>
  <c r="F232" i="4"/>
  <c r="E231" i="4"/>
  <c r="E230" i="4" s="1"/>
  <c r="D226" i="1" s="1"/>
  <c r="D231" i="4"/>
  <c r="F231" i="4" s="1"/>
  <c r="F229" i="4"/>
  <c r="F228" i="4"/>
  <c r="F227" i="4"/>
  <c r="F226" i="4"/>
  <c r="E225" i="4"/>
  <c r="E221" i="4" s="1"/>
  <c r="D217" i="1" s="1"/>
  <c r="D225" i="4"/>
  <c r="F225" i="4" s="1"/>
  <c r="F224" i="4"/>
  <c r="F223" i="4"/>
  <c r="F222" i="4"/>
  <c r="E222" i="4"/>
  <c r="D222" i="4"/>
  <c r="D221" i="4" s="1"/>
  <c r="F221" i="4" s="1"/>
  <c r="F220" i="4"/>
  <c r="F219" i="4"/>
  <c r="F218" i="4"/>
  <c r="F217" i="4"/>
  <c r="E216" i="4"/>
  <c r="D216" i="4"/>
  <c r="F216" i="4" s="1"/>
  <c r="F215" i="4"/>
  <c r="F214" i="4"/>
  <c r="F213" i="4"/>
  <c r="F212" i="4"/>
  <c r="F211" i="4"/>
  <c r="F210" i="4"/>
  <c r="F209" i="4"/>
  <c r="F208" i="4"/>
  <c r="E208" i="4"/>
  <c r="D208" i="4"/>
  <c r="F207" i="4"/>
  <c r="F206" i="4"/>
  <c r="F205" i="4"/>
  <c r="F204" i="4"/>
  <c r="E203" i="4"/>
  <c r="E202" i="4" s="1"/>
  <c r="D203" i="4"/>
  <c r="F203" i="4" s="1"/>
  <c r="D202" i="4"/>
  <c r="F202" i="4" s="1"/>
  <c r="F201" i="4"/>
  <c r="F200" i="4"/>
  <c r="F199" i="4"/>
  <c r="F198" i="4"/>
  <c r="F197" i="4"/>
  <c r="F196" i="4"/>
  <c r="F195" i="4"/>
  <c r="E194" i="4"/>
  <c r="F194" i="4" s="1"/>
  <c r="D194" i="4"/>
  <c r="F193" i="4"/>
  <c r="F192" i="4"/>
  <c r="F191" i="4"/>
  <c r="F190" i="4"/>
  <c r="F189" i="4"/>
  <c r="E189" i="4"/>
  <c r="D185" i="1" s="1"/>
  <c r="H185" i="1" s="1"/>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60" i="4" s="1"/>
  <c r="F159" i="4"/>
  <c r="F158" i="4"/>
  <c r="F157" i="4"/>
  <c r="F156" i="4"/>
  <c r="F155" i="4"/>
  <c r="E154" i="4"/>
  <c r="E153" i="4" s="1"/>
  <c r="D149" i="1" s="1"/>
  <c r="D154" i="4"/>
  <c r="F151" i="4"/>
  <c r="F150" i="4"/>
  <c r="F149" i="4"/>
  <c r="F148" i="4"/>
  <c r="F147" i="4"/>
  <c r="F146" i="4"/>
  <c r="F145" i="4"/>
  <c r="F144" i="4"/>
  <c r="F143" i="4"/>
  <c r="F142" i="4"/>
  <c r="E141" i="4"/>
  <c r="E140" i="4" s="1"/>
  <c r="D136" i="1" s="1"/>
  <c r="H136" i="1" s="1"/>
  <c r="D141" i="4"/>
  <c r="F141" i="4" s="1"/>
  <c r="F140" i="4"/>
  <c r="D140" i="4"/>
  <c r="F139" i="4"/>
  <c r="F138" i="4"/>
  <c r="F137" i="4"/>
  <c r="F136" i="4"/>
  <c r="E135" i="4"/>
  <c r="D135" i="4"/>
  <c r="D134" i="4"/>
  <c r="F133" i="4"/>
  <c r="F132" i="4"/>
  <c r="F131" i="4"/>
  <c r="F130" i="4"/>
  <c r="E129" i="4"/>
  <c r="E125" i="4" s="1"/>
  <c r="D121" i="1" s="1"/>
  <c r="D129" i="4"/>
  <c r="F128" i="4"/>
  <c r="F127" i="4"/>
  <c r="E126" i="4"/>
  <c r="D126" i="4"/>
  <c r="F124" i="4"/>
  <c r="F123" i="4"/>
  <c r="F122" i="4"/>
  <c r="F121" i="4"/>
  <c r="F120" i="4"/>
  <c r="E120" i="4"/>
  <c r="D120" i="4"/>
  <c r="F119" i="4"/>
  <c r="F118" i="4"/>
  <c r="F117" i="4"/>
  <c r="F116" i="4"/>
  <c r="F115" i="4"/>
  <c r="F114" i="4"/>
  <c r="F113" i="4"/>
  <c r="E112" i="4"/>
  <c r="D112" i="4"/>
  <c r="F111" i="4"/>
  <c r="F110" i="4"/>
  <c r="F109" i="4"/>
  <c r="F108" i="4"/>
  <c r="E107" i="4"/>
  <c r="E106" i="4" s="1"/>
  <c r="D107" i="4"/>
  <c r="F107" i="4" s="1"/>
  <c r="F105" i="4"/>
  <c r="F104" i="4"/>
  <c r="F103" i="4"/>
  <c r="F102" i="4"/>
  <c r="F101" i="4"/>
  <c r="F100" i="4"/>
  <c r="F99" i="4"/>
  <c r="E98" i="4"/>
  <c r="D98" i="4"/>
  <c r="F97" i="4"/>
  <c r="F96" i="4"/>
  <c r="F95" i="4"/>
  <c r="F94" i="4"/>
  <c r="F93" i="4"/>
  <c r="F92" i="4"/>
  <c r="F91" i="4"/>
  <c r="E91" i="4"/>
  <c r="D87" i="1" s="1"/>
  <c r="H87" i="1" s="1"/>
  <c r="D91" i="4"/>
  <c r="F90" i="4"/>
  <c r="F89" i="4"/>
  <c r="F88" i="4"/>
  <c r="F87" i="4"/>
  <c r="F86" i="4"/>
  <c r="F85" i="4"/>
  <c r="F84" i="4"/>
  <c r="E83" i="4"/>
  <c r="D83" i="4"/>
  <c r="F81" i="4"/>
  <c r="F80" i="4"/>
  <c r="F79" i="4"/>
  <c r="F78" i="4"/>
  <c r="F77" i="4"/>
  <c r="E77" i="4"/>
  <c r="D77" i="4"/>
  <c r="F76" i="4"/>
  <c r="F75" i="4"/>
  <c r="E74" i="4"/>
  <c r="F74" i="4" s="1"/>
  <c r="D74" i="4"/>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48" i="4"/>
  <c r="F47" i="4"/>
  <c r="F46" i="4"/>
  <c r="F45" i="4"/>
  <c r="F44" i="4"/>
  <c r="E44" i="4"/>
  <c r="D44" i="4"/>
  <c r="D43" i="4" s="1"/>
  <c r="F43" i="4" s="1"/>
  <c r="E43" i="4"/>
  <c r="D39" i="1" s="1"/>
  <c r="H39" i="1" s="1"/>
  <c r="F42" i="4"/>
  <c r="F41" i="4"/>
  <c r="F40" i="4"/>
  <c r="E39" i="4"/>
  <c r="D39" i="4"/>
  <c r="F39" i="4" s="1"/>
  <c r="F38" i="4"/>
  <c r="F37" i="4"/>
  <c r="E36" i="4"/>
  <c r="D36" i="4"/>
  <c r="F36" i="4" s="1"/>
  <c r="F35" i="4"/>
  <c r="F34" i="4"/>
  <c r="F33" i="4"/>
  <c r="F32" i="4"/>
  <c r="F31" i="4"/>
  <c r="F30" i="4"/>
  <c r="F29" i="4"/>
  <c r="E29" i="4"/>
  <c r="D25" i="1" s="1"/>
  <c r="H25" i="1" s="1"/>
  <c r="D29" i="4"/>
  <c r="F28" i="4"/>
  <c r="F27" i="4"/>
  <c r="F26" i="4"/>
  <c r="F25" i="4"/>
  <c r="F24" i="4"/>
  <c r="F23" i="4"/>
  <c r="E23" i="4"/>
  <c r="D19" i="1" s="1"/>
  <c r="H19" i="1" s="1"/>
  <c r="D23" i="4"/>
  <c r="F22" i="4"/>
  <c r="F21" i="4"/>
  <c r="F20" i="4"/>
  <c r="F19" i="4"/>
  <c r="F18" i="4"/>
  <c r="F17" i="4"/>
  <c r="E17" i="4"/>
  <c r="E7" i="4" s="1"/>
  <c r="D17" i="4"/>
  <c r="F16" i="4"/>
  <c r="F15" i="4"/>
  <c r="F14" i="4"/>
  <c r="F13" i="4"/>
  <c r="F12" i="4"/>
  <c r="F11" i="4"/>
  <c r="F10" i="4"/>
  <c r="F9" i="4"/>
  <c r="E8" i="4"/>
  <c r="D8" i="4"/>
  <c r="I41" i="3"/>
  <c r="G41" i="3"/>
  <c r="B41" i="3"/>
  <c r="G40" i="3"/>
  <c r="B40" i="3"/>
  <c r="G39" i="3"/>
  <c r="B39" i="3"/>
  <c r="H38" i="3"/>
  <c r="G38" i="3"/>
  <c r="B38" i="3"/>
  <c r="I36" i="3"/>
  <c r="H36" i="3"/>
  <c r="G36" i="3"/>
  <c r="B36" i="3"/>
  <c r="H35" i="3"/>
  <c r="G35" i="3"/>
  <c r="B35" i="3"/>
  <c r="I34" i="3"/>
  <c r="H34" i="3"/>
  <c r="G34" i="3"/>
  <c r="B34" i="3"/>
  <c r="G33" i="3"/>
  <c r="B33" i="3"/>
  <c r="G31" i="3"/>
  <c r="B31"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G1686" i="1"/>
  <c r="C1686" i="1"/>
  <c r="H1686" i="1" s="1"/>
  <c r="C1685" i="1"/>
  <c r="H1685" i="1" s="1"/>
  <c r="C1684" i="1"/>
  <c r="C1683" i="1"/>
  <c r="G1683" i="1" s="1"/>
  <c r="H1682" i="1"/>
  <c r="G1682" i="1"/>
  <c r="C1682" i="1"/>
  <c r="C1681" i="1"/>
  <c r="H1681" i="1" s="1"/>
  <c r="C1680" i="1"/>
  <c r="H1679" i="1"/>
  <c r="C1679" i="1"/>
  <c r="G1679" i="1" s="1"/>
  <c r="H1678" i="1"/>
  <c r="G1678" i="1"/>
  <c r="C1678" i="1"/>
  <c r="C1677" i="1"/>
  <c r="H1677" i="1" s="1"/>
  <c r="C1676" i="1"/>
  <c r="H1675" i="1"/>
  <c r="C1675" i="1"/>
  <c r="G1675" i="1" s="1"/>
  <c r="H1674" i="1"/>
  <c r="G1674" i="1"/>
  <c r="C1673" i="1"/>
  <c r="H1673" i="1" s="1"/>
  <c r="C1672" i="1"/>
  <c r="H1671" i="1"/>
  <c r="C1671" i="1"/>
  <c r="G1671" i="1" s="1"/>
  <c r="H1670" i="1"/>
  <c r="G1670" i="1"/>
  <c r="C1670" i="1"/>
  <c r="C1669" i="1"/>
  <c r="H1669" i="1" s="1"/>
  <c r="C1668" i="1"/>
  <c r="H1667" i="1"/>
  <c r="C1667" i="1"/>
  <c r="G1667" i="1" s="1"/>
  <c r="H1666" i="1"/>
  <c r="G1666" i="1"/>
  <c r="C1666" i="1"/>
  <c r="C1665" i="1"/>
  <c r="H1665" i="1" s="1"/>
  <c r="C1664" i="1"/>
  <c r="H1663" i="1"/>
  <c r="C1663" i="1"/>
  <c r="G1663" i="1" s="1"/>
  <c r="H1662" i="1"/>
  <c r="G1662" i="1"/>
  <c r="C1662" i="1"/>
  <c r="C1661" i="1"/>
  <c r="H1661" i="1" s="1"/>
  <c r="C1660" i="1"/>
  <c r="H1659" i="1"/>
  <c r="C1659" i="1"/>
  <c r="G1659" i="1" s="1"/>
  <c r="H1658" i="1"/>
  <c r="G1658" i="1"/>
  <c r="C1658" i="1"/>
  <c r="C1657" i="1"/>
  <c r="H1657" i="1" s="1"/>
  <c r="C1656" i="1"/>
  <c r="H1655" i="1"/>
  <c r="C1655" i="1"/>
  <c r="G1655" i="1" s="1"/>
  <c r="H1654" i="1"/>
  <c r="G1654" i="1"/>
  <c r="C1653" i="1"/>
  <c r="H1653" i="1" s="1"/>
  <c r="C1652" i="1"/>
  <c r="H1651" i="1"/>
  <c r="C1651" i="1"/>
  <c r="G1651" i="1" s="1"/>
  <c r="H1650" i="1"/>
  <c r="G1650" i="1"/>
  <c r="C1650" i="1"/>
  <c r="C1649" i="1"/>
  <c r="H1649" i="1" s="1"/>
  <c r="C1648" i="1"/>
  <c r="H1647" i="1"/>
  <c r="C1647" i="1"/>
  <c r="G1647" i="1" s="1"/>
  <c r="H1646" i="1"/>
  <c r="G1646" i="1"/>
  <c r="C1646" i="1"/>
  <c r="C1645" i="1"/>
  <c r="H1645" i="1" s="1"/>
  <c r="C1644" i="1"/>
  <c r="H1643" i="1"/>
  <c r="C1643" i="1"/>
  <c r="G1643" i="1" s="1"/>
  <c r="H1642" i="1"/>
  <c r="G1642" i="1"/>
  <c r="C1642" i="1"/>
  <c r="C1641" i="1"/>
  <c r="H1641" i="1" s="1"/>
  <c r="C1640" i="1"/>
  <c r="H1639" i="1"/>
  <c r="C1639" i="1"/>
  <c r="G1639" i="1" s="1"/>
  <c r="H1638" i="1"/>
  <c r="G1638" i="1"/>
  <c r="C1638" i="1"/>
  <c r="C1637" i="1"/>
  <c r="H1637" i="1" s="1"/>
  <c r="C1636" i="1"/>
  <c r="H1635" i="1"/>
  <c r="C1635" i="1"/>
  <c r="G1635" i="1" s="1"/>
  <c r="G1633" i="1"/>
  <c r="C1633" i="1"/>
  <c r="H1633" i="1" s="1"/>
  <c r="C1632" i="1"/>
  <c r="H1631" i="1"/>
  <c r="C1631" i="1"/>
  <c r="G1631" i="1" s="1"/>
  <c r="H1630" i="1"/>
  <c r="G1630" i="1"/>
  <c r="C1630" i="1"/>
  <c r="G1629" i="1"/>
  <c r="C1629" i="1"/>
  <c r="H1629" i="1" s="1"/>
  <c r="H1627" i="1"/>
  <c r="C1627" i="1"/>
  <c r="G1627" i="1" s="1"/>
  <c r="H1626" i="1"/>
  <c r="G1626" i="1"/>
  <c r="C1626" i="1"/>
  <c r="G1625" i="1"/>
  <c r="C1625" i="1"/>
  <c r="H1625" i="1" s="1"/>
  <c r="C1624" i="1"/>
  <c r="H1623" i="1"/>
  <c r="C1623" i="1"/>
  <c r="G1623" i="1" s="1"/>
  <c r="C1620" i="1"/>
  <c r="H1619" i="1"/>
  <c r="C1619" i="1"/>
  <c r="G1619" i="1" s="1"/>
  <c r="H1618" i="1"/>
  <c r="G1618" i="1"/>
  <c r="C1618" i="1"/>
  <c r="C1617" i="1"/>
  <c r="H1617" i="1" s="1"/>
  <c r="C1616" i="1"/>
  <c r="H1615" i="1"/>
  <c r="C1615" i="1"/>
  <c r="G1615" i="1" s="1"/>
  <c r="H1614" i="1"/>
  <c r="G1614" i="1"/>
  <c r="C1614" i="1"/>
  <c r="C1613" i="1"/>
  <c r="H1613" i="1" s="1"/>
  <c r="C1612" i="1"/>
  <c r="C1611" i="1"/>
  <c r="G1611" i="1" s="1"/>
  <c r="G1610" i="1"/>
  <c r="C1610" i="1"/>
  <c r="H1610" i="1" s="1"/>
  <c r="C1609" i="1"/>
  <c r="H1609" i="1" s="1"/>
  <c r="C1608" i="1"/>
  <c r="H1607" i="1"/>
  <c r="C1607" i="1"/>
  <c r="G1607" i="1" s="1"/>
  <c r="C1606" i="1"/>
  <c r="H1606" i="1" s="1"/>
  <c r="C1605" i="1"/>
  <c r="H1605" i="1" s="1"/>
  <c r="H1603" i="1"/>
  <c r="C1603" i="1"/>
  <c r="G1603" i="1" s="1"/>
  <c r="C1601" i="1"/>
  <c r="H1601" i="1" s="1"/>
  <c r="C1600" i="1"/>
  <c r="H1599" i="1"/>
  <c r="C1599" i="1"/>
  <c r="G1599" i="1" s="1"/>
  <c r="H1598" i="1"/>
  <c r="G1598" i="1"/>
  <c r="C1598" i="1"/>
  <c r="C1597" i="1"/>
  <c r="H1597" i="1" s="1"/>
  <c r="C1596" i="1"/>
  <c r="H1595" i="1"/>
  <c r="C1595" i="1"/>
  <c r="G1595" i="1" s="1"/>
  <c r="C1594" i="1"/>
  <c r="H1594" i="1" s="1"/>
  <c r="C1593" i="1"/>
  <c r="H1593" i="1" s="1"/>
  <c r="C1592" i="1"/>
  <c r="C1591" i="1"/>
  <c r="G1591" i="1" s="1"/>
  <c r="G1590" i="1"/>
  <c r="C1590" i="1"/>
  <c r="H1590" i="1" s="1"/>
  <c r="C1589" i="1"/>
  <c r="H1589" i="1" s="1"/>
  <c r="C1588" i="1"/>
  <c r="H1587" i="1"/>
  <c r="C1587" i="1"/>
  <c r="G1587" i="1" s="1"/>
  <c r="C1586" i="1"/>
  <c r="G1586" i="1" s="1"/>
  <c r="C1585" i="1"/>
  <c r="H1585" i="1" s="1"/>
  <c r="C1584" i="1"/>
  <c r="H1582" i="1"/>
  <c r="G1582" i="1"/>
  <c r="C1582" i="1"/>
  <c r="H1581" i="1"/>
  <c r="D1581" i="1"/>
  <c r="C1581" i="1"/>
  <c r="J1580" i="1"/>
  <c r="G1580" i="1"/>
  <c r="I1580" i="1" s="1"/>
  <c r="D1580" i="1"/>
  <c r="H1580" i="1" s="1"/>
  <c r="C1580" i="1"/>
  <c r="H1579" i="1"/>
  <c r="D1579" i="1"/>
  <c r="C1579" i="1"/>
  <c r="J1578" i="1"/>
  <c r="G1578" i="1"/>
  <c r="I1578" i="1" s="1"/>
  <c r="D1578" i="1"/>
  <c r="H1578" i="1" s="1"/>
  <c r="C1578" i="1"/>
  <c r="D1577" i="1"/>
  <c r="H1577" i="1" s="1"/>
  <c r="C1577" i="1"/>
  <c r="H1576" i="1"/>
  <c r="D1576" i="1"/>
  <c r="C1576" i="1"/>
  <c r="D1575" i="1"/>
  <c r="H1575" i="1" s="1"/>
  <c r="C1575" i="1"/>
  <c r="D1574" i="1"/>
  <c r="C1574" i="1"/>
  <c r="D1573" i="1"/>
  <c r="H1573" i="1" s="1"/>
  <c r="C1573" i="1"/>
  <c r="D1572" i="1"/>
  <c r="C1572" i="1"/>
  <c r="C1571" i="1"/>
  <c r="D1570" i="1"/>
  <c r="C1570" i="1"/>
  <c r="J1569" i="1"/>
  <c r="D1569" i="1"/>
  <c r="H1569" i="1" s="1"/>
  <c r="C1569" i="1"/>
  <c r="D1568" i="1"/>
  <c r="C1568" i="1"/>
  <c r="J1567" i="1"/>
  <c r="D1567" i="1"/>
  <c r="H1567" i="1" s="1"/>
  <c r="C1567" i="1"/>
  <c r="D1566" i="1"/>
  <c r="C1566" i="1"/>
  <c r="J1565" i="1"/>
  <c r="D1565" i="1"/>
  <c r="H1565" i="1" s="1"/>
  <c r="C1565" i="1"/>
  <c r="D1564" i="1"/>
  <c r="C1564" i="1"/>
  <c r="H1563" i="1"/>
  <c r="D1563" i="1"/>
  <c r="C1563" i="1"/>
  <c r="G1563" i="1" s="1"/>
  <c r="J1562" i="1"/>
  <c r="G1562" i="1"/>
  <c r="I1562" i="1" s="1"/>
  <c r="D1562" i="1"/>
  <c r="H1562" i="1" s="1"/>
  <c r="C1562" i="1"/>
  <c r="H1561" i="1"/>
  <c r="D1561" i="1"/>
  <c r="C1561" i="1"/>
  <c r="J1560" i="1"/>
  <c r="H1560" i="1"/>
  <c r="D1560" i="1"/>
  <c r="G1560" i="1" s="1"/>
  <c r="I1560" i="1" s="1"/>
  <c r="C1560" i="1"/>
  <c r="D1559" i="1"/>
  <c r="C1559" i="1"/>
  <c r="G1559" i="1" s="1"/>
  <c r="D1558" i="1"/>
  <c r="J1558" i="1" s="1"/>
  <c r="C1558" i="1"/>
  <c r="H1557" i="1"/>
  <c r="I1557" i="1" s="1"/>
  <c r="D1557" i="1"/>
  <c r="C1557" i="1"/>
  <c r="G1557" i="1" s="1"/>
  <c r="D1556" i="1"/>
  <c r="H1556" i="1" s="1"/>
  <c r="C1556" i="1"/>
  <c r="D1555" i="1"/>
  <c r="C1555" i="1"/>
  <c r="G1555" i="1" s="1"/>
  <c r="D1554" i="1"/>
  <c r="J1554" i="1" s="1"/>
  <c r="C1554" i="1"/>
  <c r="H1553" i="1"/>
  <c r="I1553" i="1" s="1"/>
  <c r="D1553" i="1"/>
  <c r="C1553" i="1"/>
  <c r="G1553" i="1" s="1"/>
  <c r="J1552" i="1"/>
  <c r="H1552" i="1"/>
  <c r="D1552" i="1"/>
  <c r="G1552" i="1" s="1"/>
  <c r="I1552" i="1" s="1"/>
  <c r="C1552" i="1"/>
  <c r="D1551" i="1"/>
  <c r="C1551" i="1"/>
  <c r="G1551" i="1" s="1"/>
  <c r="D1550" i="1"/>
  <c r="J1550" i="1" s="1"/>
  <c r="C1550" i="1"/>
  <c r="H1549" i="1"/>
  <c r="I1549" i="1" s="1"/>
  <c r="D1549" i="1"/>
  <c r="C1549" i="1"/>
  <c r="G1549" i="1" s="1"/>
  <c r="J1548" i="1"/>
  <c r="H1548" i="1"/>
  <c r="D1548" i="1"/>
  <c r="G1548" i="1" s="1"/>
  <c r="I1548" i="1" s="1"/>
  <c r="C1548" i="1"/>
  <c r="J1547" i="1"/>
  <c r="C1547" i="1"/>
  <c r="H1547" i="1" s="1"/>
  <c r="D1546" i="1"/>
  <c r="C1546" i="1"/>
  <c r="H1546" i="1" s="1"/>
  <c r="H1545" i="1"/>
  <c r="G1545" i="1"/>
  <c r="I1545" i="1" s="1"/>
  <c r="D1545" i="1"/>
  <c r="C1545" i="1"/>
  <c r="J1545" i="1" s="1"/>
  <c r="G1544" i="1"/>
  <c r="I1544" i="1" s="1"/>
  <c r="D1544" i="1"/>
  <c r="C1544" i="1"/>
  <c r="H1544" i="1" s="1"/>
  <c r="H1543" i="1"/>
  <c r="D1543" i="1"/>
  <c r="C1543" i="1"/>
  <c r="J1543" i="1" s="1"/>
  <c r="D1542" i="1"/>
  <c r="C1542" i="1"/>
  <c r="H1542" i="1" s="1"/>
  <c r="D1541" i="1"/>
  <c r="H1541" i="1" s="1"/>
  <c r="C1541" i="1"/>
  <c r="D1540" i="1"/>
  <c r="C1540" i="1"/>
  <c r="C1539"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D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D1516" i="1"/>
  <c r="G1516" i="1" s="1"/>
  <c r="C1516" i="1"/>
  <c r="H1515" i="1"/>
  <c r="G1515" i="1"/>
  <c r="D1515" i="1"/>
  <c r="C1515" i="1"/>
  <c r="C1514" i="1"/>
  <c r="H1513" i="1"/>
  <c r="G1513" i="1"/>
  <c r="D1513" i="1"/>
  <c r="C1513" i="1"/>
  <c r="H1512" i="1"/>
  <c r="G1512" i="1"/>
  <c r="D1512" i="1"/>
  <c r="C1512" i="1"/>
  <c r="H1511" i="1"/>
  <c r="G1511" i="1"/>
  <c r="D1511" i="1"/>
  <c r="C1511" i="1"/>
  <c r="D1509" i="1"/>
  <c r="C1509" i="1"/>
  <c r="H1509" i="1" s="1"/>
  <c r="D1508" i="1"/>
  <c r="C1508" i="1"/>
  <c r="H1508" i="1" s="1"/>
  <c r="D1507" i="1"/>
  <c r="C1507" i="1"/>
  <c r="H1507" i="1" s="1"/>
  <c r="D1506" i="1"/>
  <c r="C1506" i="1"/>
  <c r="H1506" i="1" s="1"/>
  <c r="D1505" i="1"/>
  <c r="C1505" i="1"/>
  <c r="H1505" i="1" s="1"/>
  <c r="D1504" i="1"/>
  <c r="C1504" i="1"/>
  <c r="H1504" i="1" s="1"/>
  <c r="D1503" i="1"/>
  <c r="C1503" i="1"/>
  <c r="H1503" i="1" s="1"/>
  <c r="D1502" i="1"/>
  <c r="C1502" i="1"/>
  <c r="H1502" i="1" s="1"/>
  <c r="D1501" i="1"/>
  <c r="C1501" i="1"/>
  <c r="H1501" i="1" s="1"/>
  <c r="D1500" i="1"/>
  <c r="C1500" i="1"/>
  <c r="H1500" i="1" s="1"/>
  <c r="D1499" i="1"/>
  <c r="C1499" i="1"/>
  <c r="H1499" i="1" s="1"/>
  <c r="D1498" i="1"/>
  <c r="C1498" i="1"/>
  <c r="H1498" i="1" s="1"/>
  <c r="D1497" i="1"/>
  <c r="C1497" i="1"/>
  <c r="H1497" i="1" s="1"/>
  <c r="D1496" i="1"/>
  <c r="C1496" i="1"/>
  <c r="H1496" i="1" s="1"/>
  <c r="D1495" i="1"/>
  <c r="C1495" i="1"/>
  <c r="H1495" i="1" s="1"/>
  <c r="D1494" i="1"/>
  <c r="C1494" i="1"/>
  <c r="H1494" i="1" s="1"/>
  <c r="D1493" i="1"/>
  <c r="C1493" i="1"/>
  <c r="H1493" i="1" s="1"/>
  <c r="D1492" i="1"/>
  <c r="C1492" i="1"/>
  <c r="H1492" i="1" s="1"/>
  <c r="D1491" i="1"/>
  <c r="C1491" i="1"/>
  <c r="H1491" i="1" s="1"/>
  <c r="D1490" i="1"/>
  <c r="C1490" i="1"/>
  <c r="H1490" i="1" s="1"/>
  <c r="D1489" i="1"/>
  <c r="C1489" i="1"/>
  <c r="H1489" i="1" s="1"/>
  <c r="D1488" i="1"/>
  <c r="C1488" i="1"/>
  <c r="H1488" i="1" s="1"/>
  <c r="D1487" i="1"/>
  <c r="C1487" i="1"/>
  <c r="H1487" i="1" s="1"/>
  <c r="D1486" i="1"/>
  <c r="C1486" i="1"/>
  <c r="H1486" i="1" s="1"/>
  <c r="H1484" i="1"/>
  <c r="D1484" i="1"/>
  <c r="C1484" i="1"/>
  <c r="G1484" i="1" s="1"/>
  <c r="H1483" i="1"/>
  <c r="D1483" i="1"/>
  <c r="C1483" i="1"/>
  <c r="G1483" i="1" s="1"/>
  <c r="H1482" i="1"/>
  <c r="D1482" i="1"/>
  <c r="C1482" i="1"/>
  <c r="G1482" i="1" s="1"/>
  <c r="H1481" i="1"/>
  <c r="D1481" i="1"/>
  <c r="C1481" i="1"/>
  <c r="G1481" i="1" s="1"/>
  <c r="H1480" i="1"/>
  <c r="D1480" i="1"/>
  <c r="C1480" i="1"/>
  <c r="G1480" i="1" s="1"/>
  <c r="H1479" i="1"/>
  <c r="D1479" i="1"/>
  <c r="C1479" i="1"/>
  <c r="G1479" i="1" s="1"/>
  <c r="H1478" i="1"/>
  <c r="C1478" i="1"/>
  <c r="G1478" i="1" s="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D1400" i="1"/>
  <c r="C1400" i="1"/>
  <c r="G1400" i="1" s="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D1390" i="1"/>
  <c r="H1390" i="1" s="1"/>
  <c r="C1390" i="1"/>
  <c r="D1389" i="1"/>
  <c r="G1389" i="1" s="1"/>
  <c r="C1389" i="1"/>
  <c r="D1388" i="1"/>
  <c r="C1388" i="1"/>
  <c r="D1387" i="1"/>
  <c r="C1387" i="1"/>
  <c r="D1386" i="1"/>
  <c r="C1386" i="1"/>
  <c r="H1386" i="1" s="1"/>
  <c r="D1385" i="1"/>
  <c r="G1385" i="1" s="1"/>
  <c r="C1385"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D1368" i="1"/>
  <c r="H1368" i="1" s="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D1339" i="1"/>
  <c r="G1339" i="1" s="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D1312" i="1"/>
  <c r="H1312" i="1" s="1"/>
  <c r="C1312" i="1"/>
  <c r="D1311" i="1"/>
  <c r="H1311" i="1" s="1"/>
  <c r="C1311" i="1"/>
  <c r="H1310" i="1"/>
  <c r="G1310" i="1"/>
  <c r="D1310" i="1"/>
  <c r="C1310" i="1"/>
  <c r="H1309" i="1"/>
  <c r="G1309" i="1"/>
  <c r="D1309" i="1"/>
  <c r="C1309" i="1"/>
  <c r="H1308" i="1"/>
  <c r="G1308" i="1"/>
  <c r="D1308" i="1"/>
  <c r="C1308" i="1"/>
  <c r="H1307" i="1"/>
  <c r="G1307" i="1"/>
  <c r="D1307" i="1"/>
  <c r="C1307" i="1"/>
  <c r="G1306" i="1"/>
  <c r="D1306" i="1"/>
  <c r="H1306" i="1" s="1"/>
  <c r="C1306" i="1"/>
  <c r="D1305" i="1"/>
  <c r="G1305" i="1" s="1"/>
  <c r="C1305" i="1"/>
  <c r="H1304" i="1"/>
  <c r="G1304" i="1"/>
  <c r="D1304" i="1"/>
  <c r="C1304" i="1"/>
  <c r="H1303" i="1"/>
  <c r="G1303" i="1"/>
  <c r="D1303" i="1"/>
  <c r="C1303" i="1"/>
  <c r="G1302" i="1"/>
  <c r="D1302" i="1"/>
  <c r="H1302" i="1" s="1"/>
  <c r="C1302" i="1"/>
  <c r="D1301" i="1"/>
  <c r="H1301" i="1" s="1"/>
  <c r="C1301" i="1"/>
  <c r="H1299" i="1"/>
  <c r="G1299" i="1"/>
  <c r="D1299" i="1"/>
  <c r="C1299" i="1"/>
  <c r="H1298" i="1"/>
  <c r="G1298" i="1"/>
  <c r="D1298" i="1"/>
  <c r="C1298" i="1"/>
  <c r="H1297" i="1"/>
  <c r="G1297" i="1"/>
  <c r="D1297" i="1"/>
  <c r="C1297" i="1"/>
  <c r="H1296" i="1"/>
  <c r="G1296" i="1"/>
  <c r="D1296" i="1"/>
  <c r="C1296" i="1"/>
  <c r="C1295" i="1"/>
  <c r="H1294" i="1"/>
  <c r="G1294" i="1"/>
  <c r="D1294" i="1"/>
  <c r="C1294" i="1"/>
  <c r="H1293" i="1"/>
  <c r="G1293" i="1"/>
  <c r="D1293" i="1"/>
  <c r="C1293" i="1"/>
  <c r="D1292" i="1"/>
  <c r="C1292" i="1"/>
  <c r="H1292" i="1" s="1"/>
  <c r="H1291" i="1"/>
  <c r="G1291" i="1"/>
  <c r="D1291" i="1"/>
  <c r="C1291" i="1"/>
  <c r="H1290" i="1"/>
  <c r="D1290" i="1"/>
  <c r="C1290" i="1"/>
  <c r="G1290" i="1" s="1"/>
  <c r="H1289" i="1"/>
  <c r="G1289" i="1"/>
  <c r="D1289" i="1"/>
  <c r="C1289" i="1"/>
  <c r="H1288" i="1"/>
  <c r="G1288" i="1"/>
  <c r="D1288" i="1"/>
  <c r="C1288" i="1"/>
  <c r="D1287" i="1"/>
  <c r="H1287" i="1" s="1"/>
  <c r="C1287" i="1"/>
  <c r="H1286" i="1"/>
  <c r="G1286" i="1"/>
  <c r="D1286" i="1"/>
  <c r="C1286" i="1"/>
  <c r="H1285" i="1"/>
  <c r="G1285" i="1"/>
  <c r="D1285" i="1"/>
  <c r="C1285" i="1"/>
  <c r="H1284" i="1"/>
  <c r="G1284" i="1"/>
  <c r="D1284" i="1"/>
  <c r="C1284" i="1"/>
  <c r="H1283" i="1"/>
  <c r="G1283" i="1"/>
  <c r="D1283" i="1"/>
  <c r="C1283" i="1"/>
  <c r="H1282" i="1"/>
  <c r="G1282" i="1"/>
  <c r="D1282" i="1"/>
  <c r="C1282" i="1"/>
  <c r="D1281" i="1"/>
  <c r="H1281" i="1" s="1"/>
  <c r="C1281" i="1"/>
  <c r="H1280" i="1"/>
  <c r="G1280" i="1"/>
  <c r="D1280" i="1"/>
  <c r="C1280" i="1"/>
  <c r="H1279" i="1"/>
  <c r="G1279" i="1"/>
  <c r="D1279" i="1"/>
  <c r="C1279"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D1266" i="1"/>
  <c r="H1266" i="1" s="1"/>
  <c r="C1266" i="1"/>
  <c r="D1265" i="1"/>
  <c r="G1265" i="1" s="1"/>
  <c r="C1265" i="1"/>
  <c r="H1263" i="1"/>
  <c r="G1263" i="1"/>
  <c r="D1263" i="1"/>
  <c r="C1263" i="1"/>
  <c r="H1262" i="1"/>
  <c r="G1262" i="1"/>
  <c r="D1262" i="1"/>
  <c r="C1262" i="1"/>
  <c r="D1261" i="1"/>
  <c r="H1261" i="1" s="1"/>
  <c r="C1261" i="1"/>
  <c r="C1260" i="1"/>
  <c r="D1258" i="1"/>
  <c r="H1258" i="1" s="1"/>
  <c r="C1258" i="1"/>
  <c r="D1257" i="1"/>
  <c r="H1257" i="1" s="1"/>
  <c r="C1257" i="1"/>
  <c r="D1256" i="1"/>
  <c r="H1256" i="1" s="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G1200" i="1"/>
  <c r="D1200" i="1"/>
  <c r="H1200" i="1" s="1"/>
  <c r="C1200" i="1"/>
  <c r="H1199" i="1"/>
  <c r="G1199" i="1"/>
  <c r="D1199" i="1"/>
  <c r="C1199" i="1"/>
  <c r="G1198" i="1"/>
  <c r="D1198" i="1"/>
  <c r="H1198" i="1" s="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G1184" i="1"/>
  <c r="D1184" i="1"/>
  <c r="H1184" i="1" s="1"/>
  <c r="C1184" i="1"/>
  <c r="D1183" i="1"/>
  <c r="H1183" i="1" s="1"/>
  <c r="C1183"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G1167" i="1"/>
  <c r="D1167" i="1"/>
  <c r="H1167" i="1" s="1"/>
  <c r="C1167" i="1"/>
  <c r="H1166" i="1"/>
  <c r="G1166" i="1"/>
  <c r="D1166" i="1"/>
  <c r="C1166" i="1"/>
  <c r="H1165" i="1"/>
  <c r="G1165" i="1"/>
  <c r="D1165" i="1"/>
  <c r="C1165" i="1"/>
  <c r="H1164" i="1"/>
  <c r="G1164" i="1"/>
  <c r="D1164" i="1"/>
  <c r="C1164" i="1"/>
  <c r="H1163" i="1"/>
  <c r="G1163" i="1"/>
  <c r="D1163" i="1"/>
  <c r="C1163" i="1"/>
  <c r="H1162" i="1"/>
  <c r="G1162" i="1"/>
  <c r="D1162" i="1"/>
  <c r="C1162" i="1"/>
  <c r="D1161" i="1"/>
  <c r="G1161" i="1" s="1"/>
  <c r="C1161" i="1"/>
  <c r="H1160" i="1"/>
  <c r="G1160" i="1"/>
  <c r="D1160" i="1"/>
  <c r="C1160" i="1"/>
  <c r="H1159" i="1"/>
  <c r="G1159" i="1"/>
  <c r="D1159" i="1"/>
  <c r="C1159" i="1"/>
  <c r="H1158" i="1"/>
  <c r="G1158" i="1"/>
  <c r="D1158" i="1"/>
  <c r="C1158" i="1"/>
  <c r="H1157" i="1"/>
  <c r="G1157" i="1"/>
  <c r="D1157" i="1"/>
  <c r="C1157" i="1"/>
  <c r="H1156" i="1"/>
  <c r="G1156" i="1"/>
  <c r="D1156" i="1"/>
  <c r="C1156" i="1"/>
  <c r="C1155" i="1"/>
  <c r="H1154" i="1"/>
  <c r="G1154" i="1"/>
  <c r="D1154" i="1"/>
  <c r="C1154" i="1"/>
  <c r="H1153" i="1"/>
  <c r="G1153" i="1"/>
  <c r="D1153" i="1"/>
  <c r="C1153"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D1094" i="1"/>
  <c r="D1093" i="1"/>
  <c r="H1092" i="1"/>
  <c r="D1092" i="1"/>
  <c r="G1092" i="1" s="1"/>
  <c r="C1092" i="1"/>
  <c r="H1091" i="1"/>
  <c r="D1091" i="1"/>
  <c r="G1091" i="1" s="1"/>
  <c r="C1091" i="1"/>
  <c r="D1090" i="1"/>
  <c r="H1090" i="1" s="1"/>
  <c r="C1090" i="1"/>
  <c r="D1089" i="1"/>
  <c r="H1089" i="1" s="1"/>
  <c r="C1089" i="1"/>
  <c r="D1088" i="1"/>
  <c r="H1088" i="1" s="1"/>
  <c r="C1088"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D1080" i="1"/>
  <c r="H1080" i="1" s="1"/>
  <c r="C1080" i="1"/>
  <c r="D1079" i="1"/>
  <c r="H1079" i="1" s="1"/>
  <c r="C1079" i="1"/>
  <c r="D1078" i="1"/>
  <c r="H1078" i="1" s="1"/>
  <c r="C1078" i="1"/>
  <c r="G1077" i="1"/>
  <c r="D1077" i="1"/>
  <c r="H1077" i="1" s="1"/>
  <c r="C1077" i="1"/>
  <c r="D1076" i="1"/>
  <c r="H1076" i="1" s="1"/>
  <c r="C1076" i="1"/>
  <c r="H1073" i="1"/>
  <c r="G1073" i="1"/>
  <c r="D1073" i="1"/>
  <c r="C1073" i="1"/>
  <c r="H1072" i="1"/>
  <c r="G1072" i="1"/>
  <c r="D1072" i="1"/>
  <c r="C1072" i="1"/>
  <c r="H1071" i="1"/>
  <c r="G1071" i="1"/>
  <c r="D1071" i="1"/>
  <c r="C1071" i="1"/>
  <c r="H1070" i="1"/>
  <c r="G1070" i="1"/>
  <c r="D1070" i="1"/>
  <c r="C1070" i="1"/>
  <c r="H1069" i="1"/>
  <c r="G1069" i="1"/>
  <c r="D1069" i="1"/>
  <c r="C1069" i="1"/>
  <c r="D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C1061" i="1"/>
  <c r="G1060" i="1"/>
  <c r="D1060" i="1"/>
  <c r="H1060" i="1" s="1"/>
  <c r="C1060" i="1"/>
  <c r="G1059" i="1"/>
  <c r="D1059" i="1"/>
  <c r="H1059" i="1" s="1"/>
  <c r="C1059" i="1"/>
  <c r="H1058" i="1"/>
  <c r="G1058" i="1"/>
  <c r="D1058" i="1"/>
  <c r="C1058" i="1"/>
  <c r="G1057" i="1"/>
  <c r="D1057" i="1"/>
  <c r="H1057" i="1" s="1"/>
  <c r="C1057" i="1"/>
  <c r="H1056" i="1"/>
  <c r="G1056" i="1"/>
  <c r="D1056" i="1"/>
  <c r="C1056" i="1"/>
  <c r="G1055" i="1"/>
  <c r="D1055" i="1"/>
  <c r="H1055" i="1" s="1"/>
  <c r="C1055" i="1"/>
  <c r="H1054" i="1"/>
  <c r="G1054" i="1"/>
  <c r="D1054" i="1"/>
  <c r="C1054" i="1"/>
  <c r="H1053" i="1"/>
  <c r="G1053" i="1"/>
  <c r="D1053" i="1"/>
  <c r="C1053" i="1"/>
  <c r="G1052" i="1"/>
  <c r="D1052" i="1"/>
  <c r="H1052" i="1" s="1"/>
  <c r="C1052" i="1"/>
  <c r="H1051" i="1"/>
  <c r="G1051" i="1"/>
  <c r="D1051" i="1"/>
  <c r="C1051" i="1"/>
  <c r="G1050" i="1"/>
  <c r="D1050" i="1"/>
  <c r="H1050" i="1" s="1"/>
  <c r="C1050" i="1"/>
  <c r="H1049" i="1"/>
  <c r="G1049" i="1"/>
  <c r="D1049" i="1"/>
  <c r="C1049" i="1"/>
  <c r="H1048" i="1"/>
  <c r="G1048" i="1"/>
  <c r="D1048" i="1"/>
  <c r="C1048" i="1"/>
  <c r="H1047" i="1"/>
  <c r="G1047" i="1"/>
  <c r="D1047" i="1"/>
  <c r="C1047" i="1"/>
  <c r="H1046" i="1"/>
  <c r="G1046" i="1"/>
  <c r="D1046" i="1"/>
  <c r="C1046" i="1"/>
  <c r="G1045" i="1"/>
  <c r="D1045" i="1"/>
  <c r="H1045" i="1" s="1"/>
  <c r="C1045" i="1"/>
  <c r="H1044" i="1"/>
  <c r="G1044" i="1"/>
  <c r="D1044" i="1"/>
  <c r="C1044" i="1"/>
  <c r="H1043" i="1"/>
  <c r="G1043" i="1"/>
  <c r="D1043" i="1"/>
  <c r="C1043" i="1"/>
  <c r="H1042" i="1"/>
  <c r="G1042" i="1"/>
  <c r="D1042" i="1"/>
  <c r="C1042" i="1"/>
  <c r="G1041" i="1"/>
  <c r="D1041" i="1"/>
  <c r="H1041" i="1" s="1"/>
  <c r="C1041" i="1"/>
  <c r="G1040" i="1"/>
  <c r="D1040" i="1"/>
  <c r="H1040" i="1" s="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G1033" i="1"/>
  <c r="D1033" i="1"/>
  <c r="H1033" i="1" s="1"/>
  <c r="C1033" i="1"/>
  <c r="H1032" i="1"/>
  <c r="G1032" i="1"/>
  <c r="D1032" i="1"/>
  <c r="C1032" i="1"/>
  <c r="G1031" i="1"/>
  <c r="D1031" i="1"/>
  <c r="H1031" i="1" s="1"/>
  <c r="C1031" i="1"/>
  <c r="G1030" i="1"/>
  <c r="D1030" i="1"/>
  <c r="H1030" i="1" s="1"/>
  <c r="C1030" i="1"/>
  <c r="G1029" i="1"/>
  <c r="D1029" i="1"/>
  <c r="H1029" i="1" s="1"/>
  <c r="C1029" i="1"/>
  <c r="G1028" i="1"/>
  <c r="D1028" i="1"/>
  <c r="H1028" i="1" s="1"/>
  <c r="C1028" i="1"/>
  <c r="D1027" i="1"/>
  <c r="G1027" i="1" s="1"/>
  <c r="C1027" i="1"/>
  <c r="G1026" i="1"/>
  <c r="D1026" i="1"/>
  <c r="H1026" i="1" s="1"/>
  <c r="C1026" i="1"/>
  <c r="D1025" i="1"/>
  <c r="H1025" i="1" s="1"/>
  <c r="C1025" i="1"/>
  <c r="D1024" i="1"/>
  <c r="H1024" i="1" s="1"/>
  <c r="C1024" i="1"/>
  <c r="D1023" i="1"/>
  <c r="H1023" i="1" s="1"/>
  <c r="C1023" i="1"/>
  <c r="H1022" i="1"/>
  <c r="G1022" i="1"/>
  <c r="D1022" i="1"/>
  <c r="C1022" i="1"/>
  <c r="H1021" i="1"/>
  <c r="G1021" i="1"/>
  <c r="D1021" i="1"/>
  <c r="C1021" i="1"/>
  <c r="D1020" i="1"/>
  <c r="H1020" i="1" s="1"/>
  <c r="C1020" i="1"/>
  <c r="H1019" i="1"/>
  <c r="G1019" i="1"/>
  <c r="D1019" i="1"/>
  <c r="C1019" i="1"/>
  <c r="D1018" i="1"/>
  <c r="H1018" i="1" s="1"/>
  <c r="C1018"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G844" i="1"/>
  <c r="D844" i="1"/>
  <c r="H844" i="1" s="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G727" i="1"/>
  <c r="D727" i="1"/>
  <c r="H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G695" i="1"/>
  <c r="D695" i="1"/>
  <c r="H695" i="1" s="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G678" i="1"/>
  <c r="D678" i="1"/>
  <c r="H678" i="1" s="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D651" i="1"/>
  <c r="H651" i="1" s="1"/>
  <c r="C651" i="1"/>
  <c r="H650" i="1"/>
  <c r="G650" i="1"/>
  <c r="D650" i="1"/>
  <c r="C650" i="1"/>
  <c r="C649" i="1"/>
  <c r="D648" i="1"/>
  <c r="H648" i="1" s="1"/>
  <c r="C648" i="1"/>
  <c r="D647" i="1"/>
  <c r="H647" i="1" s="1"/>
  <c r="C647" i="1"/>
  <c r="H646" i="1"/>
  <c r="G646" i="1"/>
  <c r="D646" i="1"/>
  <c r="C646" i="1"/>
  <c r="H645" i="1"/>
  <c r="G645" i="1"/>
  <c r="D645" i="1"/>
  <c r="C645" i="1"/>
  <c r="C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D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D610" i="1"/>
  <c r="H609" i="1"/>
  <c r="G609" i="1"/>
  <c r="D609" i="1"/>
  <c r="C609" i="1"/>
  <c r="H608" i="1"/>
  <c r="G608" i="1"/>
  <c r="D608" i="1"/>
  <c r="C608" i="1"/>
  <c r="H607" i="1"/>
  <c r="G607" i="1"/>
  <c r="D607" i="1"/>
  <c r="C607" i="1"/>
  <c r="H606" i="1"/>
  <c r="G606" i="1"/>
  <c r="D606" i="1"/>
  <c r="C606" i="1"/>
  <c r="H605" i="1"/>
  <c r="G605" i="1"/>
  <c r="D605" i="1"/>
  <c r="C605" i="1"/>
  <c r="H604" i="1"/>
  <c r="G604" i="1"/>
  <c r="D604" i="1"/>
  <c r="C604"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C579" i="1"/>
  <c r="C578" i="1"/>
  <c r="H577" i="1"/>
  <c r="G577" i="1"/>
  <c r="D577" i="1"/>
  <c r="C577" i="1"/>
  <c r="H576" i="1"/>
  <c r="G576" i="1"/>
  <c r="D576" i="1"/>
  <c r="C576"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D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D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D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C461"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H423" i="1"/>
  <c r="D423" i="1"/>
  <c r="C423" i="1"/>
  <c r="G423" i="1" s="1"/>
  <c r="D422" i="1"/>
  <c r="G422" i="1" s="1"/>
  <c r="C422" i="1"/>
  <c r="D421" i="1"/>
  <c r="G421" i="1" s="1"/>
  <c r="C421" i="1"/>
  <c r="H416" i="1"/>
  <c r="G416" i="1"/>
  <c r="D416" i="1"/>
  <c r="C416" i="1"/>
  <c r="H415" i="1"/>
  <c r="D415" i="1"/>
  <c r="G415" i="1" s="1"/>
  <c r="C415" i="1"/>
  <c r="H414" i="1"/>
  <c r="D414" i="1"/>
  <c r="G414" i="1" s="1"/>
  <c r="C414" i="1"/>
  <c r="H411" i="1"/>
  <c r="G411" i="1"/>
  <c r="D411" i="1"/>
  <c r="C411" i="1"/>
  <c r="H410" i="1"/>
  <c r="G410" i="1"/>
  <c r="D410" i="1"/>
  <c r="C410" i="1"/>
  <c r="H409" i="1"/>
  <c r="G409" i="1"/>
  <c r="D409" i="1"/>
  <c r="C409" i="1"/>
  <c r="D408" i="1"/>
  <c r="H408" i="1" s="1"/>
  <c r="C408" i="1"/>
  <c r="D407" i="1"/>
  <c r="H407" i="1" s="1"/>
  <c r="C407" i="1"/>
  <c r="H406" i="1"/>
  <c r="G406" i="1"/>
  <c r="D406" i="1"/>
  <c r="C406" i="1"/>
  <c r="H405" i="1"/>
  <c r="G405" i="1"/>
  <c r="D405" i="1"/>
  <c r="C405" i="1"/>
  <c r="H404" i="1"/>
  <c r="G404" i="1"/>
  <c r="D404" i="1"/>
  <c r="C404" i="1"/>
  <c r="H403" i="1"/>
  <c r="G403" i="1"/>
  <c r="D403" i="1"/>
  <c r="C403" i="1"/>
  <c r="H402" i="1"/>
  <c r="G402" i="1"/>
  <c r="D402" i="1"/>
  <c r="C402"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H389" i="1" s="1"/>
  <c r="C389" i="1"/>
  <c r="D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D375" i="1"/>
  <c r="H375" i="1" s="1"/>
  <c r="C375" i="1"/>
  <c r="H374" i="1"/>
  <c r="D374" i="1"/>
  <c r="G374" i="1" s="1"/>
  <c r="C374" i="1"/>
  <c r="H373" i="1"/>
  <c r="G373" i="1"/>
  <c r="D373" i="1"/>
  <c r="C373" i="1"/>
  <c r="H372" i="1"/>
  <c r="G372" i="1"/>
  <c r="D372" i="1"/>
  <c r="C372" i="1"/>
  <c r="H371" i="1"/>
  <c r="G371" i="1"/>
  <c r="D371" i="1"/>
  <c r="C371" i="1"/>
  <c r="H370" i="1"/>
  <c r="G370" i="1"/>
  <c r="D370" i="1"/>
  <c r="C370"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C361" i="1"/>
  <c r="H360" i="1"/>
  <c r="G360" i="1"/>
  <c r="D360" i="1"/>
  <c r="C360" i="1"/>
  <c r="H359" i="1"/>
  <c r="G359" i="1"/>
  <c r="D359" i="1"/>
  <c r="C359" i="1"/>
  <c r="H358" i="1"/>
  <c r="G358" i="1"/>
  <c r="D358" i="1"/>
  <c r="C358" i="1"/>
  <c r="H357" i="1"/>
  <c r="G357" i="1"/>
  <c r="D357" i="1"/>
  <c r="C357" i="1"/>
  <c r="C356" i="1"/>
  <c r="H354" i="1"/>
  <c r="G354" i="1"/>
  <c r="D354" i="1"/>
  <c r="C354" i="1"/>
  <c r="C353" i="1"/>
  <c r="H352" i="1"/>
  <c r="G352" i="1"/>
  <c r="D352" i="1"/>
  <c r="C352" i="1"/>
  <c r="H351" i="1"/>
  <c r="G351" i="1"/>
  <c r="D351" i="1"/>
  <c r="C351" i="1"/>
  <c r="H350" i="1"/>
  <c r="G350" i="1"/>
  <c r="D350" i="1"/>
  <c r="C350"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C341" i="1"/>
  <c r="H340" i="1"/>
  <c r="G340" i="1"/>
  <c r="D340" i="1"/>
  <c r="C340" i="1"/>
  <c r="H339" i="1"/>
  <c r="G339" i="1"/>
  <c r="D339" i="1"/>
  <c r="C339" i="1"/>
  <c r="H338" i="1"/>
  <c r="G338" i="1"/>
  <c r="D338" i="1"/>
  <c r="C338" i="1"/>
  <c r="H337" i="1"/>
  <c r="G337" i="1"/>
  <c r="D337" i="1"/>
  <c r="C337" i="1"/>
  <c r="D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C309" i="1"/>
  <c r="H308" i="1"/>
  <c r="G308" i="1"/>
  <c r="D308" i="1"/>
  <c r="C308" i="1"/>
  <c r="H307" i="1"/>
  <c r="G307" i="1"/>
  <c r="D307" i="1"/>
  <c r="C307" i="1"/>
  <c r="H306" i="1"/>
  <c r="G306" i="1"/>
  <c r="D306" i="1"/>
  <c r="C306" i="1"/>
  <c r="H305" i="1"/>
  <c r="G305" i="1"/>
  <c r="D305" i="1"/>
  <c r="C305" i="1"/>
  <c r="C304" i="1"/>
  <c r="H302" i="1"/>
  <c r="G302" i="1"/>
  <c r="D302" i="1"/>
  <c r="C302" i="1"/>
  <c r="D301" i="1"/>
  <c r="C301" i="1"/>
  <c r="H301" i="1" s="1"/>
  <c r="D300" i="1"/>
  <c r="H300" i="1" s="1"/>
  <c r="C300" i="1"/>
  <c r="H299" i="1"/>
  <c r="G299" i="1"/>
  <c r="D299" i="1"/>
  <c r="C299" i="1"/>
  <c r="D298" i="1"/>
  <c r="H298" i="1" s="1"/>
  <c r="C298" i="1"/>
  <c r="H294" i="1"/>
  <c r="G294" i="1"/>
  <c r="D294" i="1"/>
  <c r="C294"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G272" i="1"/>
  <c r="D272" i="1"/>
  <c r="H272" i="1" s="1"/>
  <c r="C272" i="1"/>
  <c r="H271" i="1"/>
  <c r="G271" i="1"/>
  <c r="D271" i="1"/>
  <c r="C271" i="1"/>
  <c r="D270" i="1"/>
  <c r="D269" i="1"/>
  <c r="H268" i="1"/>
  <c r="G268" i="1"/>
  <c r="D268" i="1"/>
  <c r="C268" i="1"/>
  <c r="G267" i="1"/>
  <c r="D267" i="1"/>
  <c r="H267" i="1" s="1"/>
  <c r="C267" i="1"/>
  <c r="H266" i="1"/>
  <c r="G266" i="1"/>
  <c r="D266" i="1"/>
  <c r="C266" i="1"/>
  <c r="C265" i="1"/>
  <c r="H264" i="1"/>
  <c r="G264" i="1"/>
  <c r="D264" i="1"/>
  <c r="C264" i="1"/>
  <c r="H263" i="1"/>
  <c r="G263" i="1"/>
  <c r="D263" i="1"/>
  <c r="C263" i="1"/>
  <c r="H262" i="1"/>
  <c r="G262" i="1"/>
  <c r="D262" i="1"/>
  <c r="C262" i="1"/>
  <c r="H261" i="1"/>
  <c r="G261" i="1"/>
  <c r="D261" i="1"/>
  <c r="C261" i="1"/>
  <c r="H260" i="1"/>
  <c r="G260" i="1"/>
  <c r="D260" i="1"/>
  <c r="C260"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D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D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6" i="1"/>
  <c r="G216" i="1"/>
  <c r="D216" i="1"/>
  <c r="C216" i="1"/>
  <c r="H215" i="1"/>
  <c r="G215" i="1"/>
  <c r="D215" i="1"/>
  <c r="C215" i="1"/>
  <c r="H214" i="1"/>
  <c r="G214" i="1"/>
  <c r="D214" i="1"/>
  <c r="C214" i="1"/>
  <c r="H213" i="1"/>
  <c r="G213" i="1"/>
  <c r="D213" i="1"/>
  <c r="C213" i="1"/>
  <c r="D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D197" i="1"/>
  <c r="H197" i="1" s="1"/>
  <c r="C197" i="1"/>
  <c r="D196" i="1"/>
  <c r="H196" i="1" s="1"/>
  <c r="C196" i="1"/>
  <c r="G195" i="1"/>
  <c r="D195" i="1"/>
  <c r="H195" i="1" s="1"/>
  <c r="C195" i="1"/>
  <c r="H194" i="1"/>
  <c r="G194" i="1"/>
  <c r="D194" i="1"/>
  <c r="C194" i="1"/>
  <c r="D193" i="1"/>
  <c r="G193" i="1" s="1"/>
  <c r="C193" i="1"/>
  <c r="D192" i="1"/>
  <c r="G192" i="1" s="1"/>
  <c r="C192" i="1"/>
  <c r="H191" i="1"/>
  <c r="G191" i="1"/>
  <c r="D191" i="1"/>
  <c r="C191" i="1"/>
  <c r="D190" i="1"/>
  <c r="H190" i="1" s="1"/>
  <c r="C190" i="1"/>
  <c r="H189" i="1"/>
  <c r="G189" i="1"/>
  <c r="D189" i="1"/>
  <c r="C189" i="1"/>
  <c r="H188" i="1"/>
  <c r="G188" i="1"/>
  <c r="D188" i="1"/>
  <c r="C188" i="1"/>
  <c r="H187" i="1"/>
  <c r="G187" i="1"/>
  <c r="D187" i="1"/>
  <c r="C187" i="1"/>
  <c r="H186" i="1"/>
  <c r="G186" i="1"/>
  <c r="D186" i="1"/>
  <c r="C186" i="1"/>
  <c r="C185" i="1"/>
  <c r="H184" i="1"/>
  <c r="G184" i="1"/>
  <c r="D184" i="1"/>
  <c r="C184" i="1"/>
  <c r="H183" i="1"/>
  <c r="G183" i="1"/>
  <c r="D183" i="1"/>
  <c r="C183" i="1"/>
  <c r="G182" i="1"/>
  <c r="D182" i="1"/>
  <c r="H182" i="1" s="1"/>
  <c r="C182" i="1"/>
  <c r="D181" i="1"/>
  <c r="H181" i="1" s="1"/>
  <c r="C181" i="1"/>
  <c r="D180" i="1"/>
  <c r="G180" i="1" s="1"/>
  <c r="C180" i="1"/>
  <c r="D179" i="1"/>
  <c r="G179" i="1" s="1"/>
  <c r="C179" i="1"/>
  <c r="D178" i="1"/>
  <c r="G178" i="1" s="1"/>
  <c r="C178" i="1"/>
  <c r="D177" i="1"/>
  <c r="G177" i="1" s="1"/>
  <c r="C177" i="1"/>
  <c r="H176" i="1"/>
  <c r="D176" i="1"/>
  <c r="G176" i="1" s="1"/>
  <c r="C176" i="1"/>
  <c r="G175" i="1"/>
  <c r="D175" i="1"/>
  <c r="H175" i="1" s="1"/>
  <c r="C175" i="1"/>
  <c r="D174" i="1"/>
  <c r="H174" i="1" s="1"/>
  <c r="C174" i="1"/>
  <c r="G173" i="1"/>
  <c r="D173" i="1"/>
  <c r="H173" i="1" s="1"/>
  <c r="C173" i="1"/>
  <c r="H172" i="1"/>
  <c r="G172" i="1"/>
  <c r="D172" i="1"/>
  <c r="C172" i="1"/>
  <c r="G171" i="1"/>
  <c r="D171" i="1"/>
  <c r="H171" i="1" s="1"/>
  <c r="C171" i="1"/>
  <c r="G170" i="1"/>
  <c r="D170" i="1"/>
  <c r="H170" i="1" s="1"/>
  <c r="C170" i="1"/>
  <c r="G169" i="1"/>
  <c r="D169" i="1"/>
  <c r="H169" i="1" s="1"/>
  <c r="C169" i="1"/>
  <c r="D168" i="1"/>
  <c r="H168" i="1" s="1"/>
  <c r="C168" i="1"/>
  <c r="G167" i="1"/>
  <c r="D167" i="1"/>
  <c r="H167" i="1" s="1"/>
  <c r="C167" i="1"/>
  <c r="D166" i="1"/>
  <c r="H165" i="1"/>
  <c r="D165" i="1"/>
  <c r="G165" i="1" s="1"/>
  <c r="C165" i="1"/>
  <c r="D164" i="1"/>
  <c r="H164" i="1" s="1"/>
  <c r="C164" i="1"/>
  <c r="H163" i="1"/>
  <c r="D163" i="1"/>
  <c r="G163" i="1" s="1"/>
  <c r="C163" i="1"/>
  <c r="D162" i="1"/>
  <c r="H162" i="1" s="1"/>
  <c r="C162" i="1"/>
  <c r="D161" i="1"/>
  <c r="H161" i="1" s="1"/>
  <c r="C161" i="1"/>
  <c r="H159" i="1"/>
  <c r="G159" i="1"/>
  <c r="D159" i="1"/>
  <c r="C159" i="1"/>
  <c r="D158" i="1"/>
  <c r="H158" i="1" s="1"/>
  <c r="C158" i="1"/>
  <c r="H157" i="1"/>
  <c r="G157" i="1"/>
  <c r="D157" i="1"/>
  <c r="C157" i="1"/>
  <c r="D156" i="1"/>
  <c r="H155" i="1"/>
  <c r="G155" i="1"/>
  <c r="D155" i="1"/>
  <c r="C155" i="1"/>
  <c r="H154" i="1"/>
  <c r="G154" i="1"/>
  <c r="D154" i="1"/>
  <c r="C154" i="1"/>
  <c r="H153" i="1"/>
  <c r="G153" i="1"/>
  <c r="D153" i="1"/>
  <c r="C153" i="1"/>
  <c r="H152" i="1"/>
  <c r="G152" i="1"/>
  <c r="D152" i="1"/>
  <c r="C152" i="1"/>
  <c r="D151" i="1"/>
  <c r="H151" i="1" s="1"/>
  <c r="C151" i="1"/>
  <c r="D150" i="1"/>
  <c r="H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G136" i="1"/>
  <c r="C136" i="1"/>
  <c r="H135" i="1"/>
  <c r="G135" i="1"/>
  <c r="D135" i="1"/>
  <c r="C135" i="1"/>
  <c r="H134" i="1"/>
  <c r="G134" i="1"/>
  <c r="D134" i="1"/>
  <c r="C134" i="1"/>
  <c r="G133" i="1"/>
  <c r="D133" i="1"/>
  <c r="H133" i="1" s="1"/>
  <c r="C133" i="1"/>
  <c r="G132" i="1"/>
  <c r="D132" i="1"/>
  <c r="H132" i="1" s="1"/>
  <c r="C132" i="1"/>
  <c r="C131" i="1"/>
  <c r="C130" i="1"/>
  <c r="H129" i="1"/>
  <c r="G129" i="1"/>
  <c r="D129" i="1"/>
  <c r="C129" i="1"/>
  <c r="H128" i="1"/>
  <c r="G128" i="1"/>
  <c r="D128" i="1"/>
  <c r="C128" i="1"/>
  <c r="H127" i="1"/>
  <c r="G127" i="1"/>
  <c r="D127" i="1"/>
  <c r="C127" i="1"/>
  <c r="D126" i="1"/>
  <c r="H126" i="1" s="1"/>
  <c r="C126" i="1"/>
  <c r="D125" i="1"/>
  <c r="H125" i="1" s="1"/>
  <c r="C125" i="1"/>
  <c r="H124" i="1"/>
  <c r="D124" i="1"/>
  <c r="G124" i="1" s="1"/>
  <c r="C124" i="1"/>
  <c r="H123" i="1"/>
  <c r="G123" i="1"/>
  <c r="D123" i="1"/>
  <c r="C123" i="1"/>
  <c r="D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D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D94" i="1"/>
  <c r="H93" i="1"/>
  <c r="G93" i="1"/>
  <c r="D93" i="1"/>
  <c r="C93" i="1"/>
  <c r="H92" i="1"/>
  <c r="G92" i="1"/>
  <c r="D92" i="1"/>
  <c r="C92" i="1"/>
  <c r="H91" i="1"/>
  <c r="G91" i="1"/>
  <c r="D91" i="1"/>
  <c r="C91" i="1"/>
  <c r="H90" i="1"/>
  <c r="G90" i="1"/>
  <c r="D90" i="1"/>
  <c r="C90" i="1"/>
  <c r="H89" i="1"/>
  <c r="G89" i="1"/>
  <c r="D89" i="1"/>
  <c r="C89" i="1"/>
  <c r="H88" i="1"/>
  <c r="G88" i="1"/>
  <c r="D88" i="1"/>
  <c r="C88" i="1"/>
  <c r="G87" i="1"/>
  <c r="C87" i="1"/>
  <c r="H86" i="1"/>
  <c r="G86" i="1"/>
  <c r="D86" i="1"/>
  <c r="C86" i="1"/>
  <c r="H85" i="1"/>
  <c r="G85" i="1"/>
  <c r="D85" i="1"/>
  <c r="C85" i="1"/>
  <c r="H84" i="1"/>
  <c r="G84" i="1"/>
  <c r="D84" i="1"/>
  <c r="C84" i="1"/>
  <c r="H83" i="1"/>
  <c r="G83" i="1"/>
  <c r="D83" i="1"/>
  <c r="C83" i="1"/>
  <c r="H82" i="1"/>
  <c r="G82" i="1"/>
  <c r="D82" i="1"/>
  <c r="C82" i="1"/>
  <c r="G81" i="1"/>
  <c r="D81" i="1"/>
  <c r="H81" i="1" s="1"/>
  <c r="C81" i="1"/>
  <c r="H80" i="1"/>
  <c r="G80" i="1"/>
  <c r="D80" i="1"/>
  <c r="C80" i="1"/>
  <c r="G79" i="1"/>
  <c r="D79" i="1"/>
  <c r="H79" i="1" s="1"/>
  <c r="C79" i="1"/>
  <c r="H77" i="1"/>
  <c r="G77" i="1"/>
  <c r="D77" i="1"/>
  <c r="C77" i="1"/>
  <c r="H76" i="1"/>
  <c r="G76" i="1"/>
  <c r="D76" i="1"/>
  <c r="C76" i="1"/>
  <c r="H75" i="1"/>
  <c r="G75" i="1"/>
  <c r="D75" i="1"/>
  <c r="C75" i="1"/>
  <c r="H74" i="1"/>
  <c r="G74" i="1"/>
  <c r="D74" i="1"/>
  <c r="C74" i="1"/>
  <c r="H73" i="1"/>
  <c r="G73" i="1"/>
  <c r="D73" i="1"/>
  <c r="C73" i="1"/>
  <c r="H72" i="1"/>
  <c r="G72" i="1"/>
  <c r="D72" i="1"/>
  <c r="C72" i="1"/>
  <c r="H71" i="1"/>
  <c r="D71" i="1"/>
  <c r="G71" i="1" s="1"/>
  <c r="C71" i="1"/>
  <c r="H70" i="1"/>
  <c r="D70" i="1"/>
  <c r="G70" i="1" s="1"/>
  <c r="C70" i="1"/>
  <c r="H69" i="1"/>
  <c r="G69" i="1"/>
  <c r="D69" i="1"/>
  <c r="C69" i="1"/>
  <c r="H68" i="1"/>
  <c r="G68" i="1"/>
  <c r="D68" i="1"/>
  <c r="C68" i="1"/>
  <c r="H67" i="1"/>
  <c r="G67" i="1"/>
  <c r="D67" i="1"/>
  <c r="C67" i="1"/>
  <c r="H66" i="1"/>
  <c r="G66" i="1"/>
  <c r="D66" i="1"/>
  <c r="C66" i="1"/>
  <c r="H65" i="1"/>
  <c r="D65" i="1"/>
  <c r="G65" i="1" s="1"/>
  <c r="C65" i="1"/>
  <c r="D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4" i="1"/>
  <c r="G44" i="1"/>
  <c r="D44" i="1"/>
  <c r="C44" i="1"/>
  <c r="H43" i="1"/>
  <c r="G43" i="1"/>
  <c r="D43" i="1"/>
  <c r="C43" i="1"/>
  <c r="H42" i="1"/>
  <c r="G42" i="1"/>
  <c r="D42" i="1"/>
  <c r="C42" i="1"/>
  <c r="H41" i="1"/>
  <c r="G41" i="1"/>
  <c r="D41" i="1"/>
  <c r="C41" i="1"/>
  <c r="H40" i="1"/>
  <c r="G40" i="1"/>
  <c r="D40" i="1"/>
  <c r="C40" i="1"/>
  <c r="G39" i="1"/>
  <c r="C39" i="1"/>
  <c r="H38" i="1"/>
  <c r="G38" i="1"/>
  <c r="D38" i="1"/>
  <c r="C38" i="1"/>
  <c r="H37" i="1"/>
  <c r="G37" i="1"/>
  <c r="D37" i="1"/>
  <c r="C37" i="1"/>
  <c r="H36" i="1"/>
  <c r="G36" i="1"/>
  <c r="D36" i="1"/>
  <c r="C36" i="1"/>
  <c r="H35" i="1"/>
  <c r="G35" i="1"/>
  <c r="D35" i="1"/>
  <c r="C35" i="1"/>
  <c r="H34" i="1"/>
  <c r="G34" i="1"/>
  <c r="D34" i="1"/>
  <c r="C34" i="1"/>
  <c r="H33" i="1"/>
  <c r="G33" i="1"/>
  <c r="D33" i="1"/>
  <c r="C33" i="1"/>
  <c r="D32" i="1"/>
  <c r="H31" i="1"/>
  <c r="G31" i="1"/>
  <c r="D31" i="1"/>
  <c r="C31" i="1"/>
  <c r="H30" i="1"/>
  <c r="G30" i="1"/>
  <c r="D30" i="1"/>
  <c r="C30" i="1"/>
  <c r="H29" i="1"/>
  <c r="G29" i="1"/>
  <c r="D29" i="1"/>
  <c r="C29" i="1"/>
  <c r="H28" i="1"/>
  <c r="G28" i="1"/>
  <c r="D28" i="1"/>
  <c r="C28" i="1"/>
  <c r="H27" i="1"/>
  <c r="G27" i="1"/>
  <c r="D27" i="1"/>
  <c r="C27" i="1"/>
  <c r="H26" i="1"/>
  <c r="G26" i="1"/>
  <c r="D26" i="1"/>
  <c r="C26" i="1"/>
  <c r="G25" i="1"/>
  <c r="C25" i="1"/>
  <c r="H24" i="1"/>
  <c r="G24" i="1"/>
  <c r="D24" i="1"/>
  <c r="C24" i="1"/>
  <c r="H23" i="1"/>
  <c r="G23" i="1"/>
  <c r="D23" i="1"/>
  <c r="C23" i="1"/>
  <c r="H22" i="1"/>
  <c r="G22" i="1"/>
  <c r="D22" i="1"/>
  <c r="C22" i="1"/>
  <c r="H21" i="1"/>
  <c r="G21" i="1"/>
  <c r="D21" i="1"/>
  <c r="C21" i="1"/>
  <c r="H20" i="1"/>
  <c r="G20" i="1"/>
  <c r="D20" i="1"/>
  <c r="C20" i="1"/>
  <c r="G19" i="1"/>
  <c r="C19" i="1"/>
  <c r="H18" i="1"/>
  <c r="G18" i="1"/>
  <c r="D18" i="1"/>
  <c r="C18" i="1"/>
  <c r="H17" i="1"/>
  <c r="G17" i="1"/>
  <c r="D17" i="1"/>
  <c r="C17" i="1"/>
  <c r="H16" i="1"/>
  <c r="G16" i="1"/>
  <c r="D16" i="1"/>
  <c r="C16" i="1"/>
  <c r="H15" i="1"/>
  <c r="G15" i="1"/>
  <c r="D15" i="1"/>
  <c r="C15" i="1"/>
  <c r="H14" i="1"/>
  <c r="G14" i="1"/>
  <c r="D14" i="1"/>
  <c r="C14"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D4" i="1"/>
  <c r="H1265" i="1" l="1"/>
  <c r="E329" i="9"/>
  <c r="B329" i="9" s="1"/>
  <c r="G651" i="1"/>
  <c r="H1574" i="1"/>
  <c r="H1572" i="1"/>
  <c r="I35" i="3"/>
  <c r="D1571" i="1"/>
  <c r="H1571" i="1" s="1"/>
  <c r="H1540" i="1"/>
  <c r="D5" i="7"/>
  <c r="J1541" i="1"/>
  <c r="G1540" i="1"/>
  <c r="G1541" i="1"/>
  <c r="I1541" i="1" s="1"/>
  <c r="H1516" i="1"/>
  <c r="H1339" i="1"/>
  <c r="G653" i="1"/>
  <c r="G648" i="1"/>
  <c r="G647" i="1"/>
  <c r="G407" i="1"/>
  <c r="G408" i="1"/>
  <c r="G389" i="1"/>
  <c r="E373" i="4"/>
  <c r="D368" i="1" s="1"/>
  <c r="F393" i="4"/>
  <c r="G375" i="1"/>
  <c r="G300" i="1"/>
  <c r="E648" i="4"/>
  <c r="D642" i="1" s="1"/>
  <c r="G197" i="1"/>
  <c r="G196" i="1"/>
  <c r="F243" i="9"/>
  <c r="B243" i="9" s="1"/>
  <c r="H193" i="1"/>
  <c r="H192" i="1"/>
  <c r="G190" i="1"/>
  <c r="G181" i="1"/>
  <c r="H180" i="1"/>
  <c r="H179" i="1"/>
  <c r="H178" i="1"/>
  <c r="H177" i="1"/>
  <c r="G174" i="1"/>
  <c r="G168" i="1"/>
  <c r="E164" i="4"/>
  <c r="D160" i="1" s="1"/>
  <c r="G164" i="1"/>
  <c r="G161" i="1"/>
  <c r="G162" i="1"/>
  <c r="F165" i="4"/>
  <c r="G158" i="1"/>
  <c r="G150" i="1"/>
  <c r="G151" i="1"/>
  <c r="G125" i="1"/>
  <c r="G126" i="1"/>
  <c r="F129" i="4"/>
  <c r="F83" i="4"/>
  <c r="E49" i="4"/>
  <c r="D45" i="1" s="1"/>
  <c r="F68" i="4"/>
  <c r="E37" i="9"/>
  <c r="B37" i="9" s="1"/>
  <c r="E312" i="9"/>
  <c r="B312" i="9" s="1"/>
  <c r="E320" i="9"/>
  <c r="B320" i="9" s="1"/>
  <c r="G1183" i="1"/>
  <c r="H1305" i="1"/>
  <c r="E36" i="9"/>
  <c r="B36" i="9" s="1"/>
  <c r="E31" i="9"/>
  <c r="B31" i="9" s="1"/>
  <c r="F236" i="9"/>
  <c r="B236" i="9" s="1"/>
  <c r="G1368" i="1"/>
  <c r="G1390" i="1"/>
  <c r="G1312" i="1"/>
  <c r="G1311" i="1"/>
  <c r="G1301" i="1"/>
  <c r="H1278" i="1"/>
  <c r="G1281" i="1"/>
  <c r="G1287" i="1"/>
  <c r="G1266" i="1"/>
  <c r="G1261" i="1"/>
  <c r="H1260" i="1"/>
  <c r="G1258" i="1"/>
  <c r="G1256" i="1"/>
  <c r="G1257" i="1"/>
  <c r="E340" i="9"/>
  <c r="B340" i="9" s="1"/>
  <c r="E319" i="9"/>
  <c r="B319" i="9" s="1"/>
  <c r="H1161" i="1"/>
  <c r="D1087" i="1"/>
  <c r="H1087" i="1" s="1"/>
  <c r="E307" i="9"/>
  <c r="B307" i="9" s="1"/>
  <c r="G1090" i="1"/>
  <c r="G1089" i="1"/>
  <c r="G1087" i="1"/>
  <c r="G1088" i="1"/>
  <c r="G1080" i="1"/>
  <c r="G1079" i="1"/>
  <c r="G1078" i="1"/>
  <c r="F341" i="9"/>
  <c r="B341" i="9" s="1"/>
  <c r="G1076" i="1"/>
  <c r="H1027" i="1"/>
  <c r="E12" i="5"/>
  <c r="D1017" i="1" s="1"/>
  <c r="G1024" i="1"/>
  <c r="G1025" i="1"/>
  <c r="G1023" i="1"/>
  <c r="G1018" i="1"/>
  <c r="G1020" i="1"/>
  <c r="F13" i="5"/>
  <c r="G301" i="1"/>
  <c r="H1683" i="1"/>
  <c r="H1611" i="1"/>
  <c r="G1606" i="1"/>
  <c r="H1602" i="1"/>
  <c r="G1602" i="1"/>
  <c r="C1604" i="1"/>
  <c r="H1604" i="1" s="1"/>
  <c r="G1594" i="1"/>
  <c r="H1591" i="1"/>
  <c r="G1583" i="1"/>
  <c r="H1583" i="1"/>
  <c r="H1586" i="1"/>
  <c r="E322" i="9"/>
  <c r="B322" i="9" s="1"/>
  <c r="E324" i="9"/>
  <c r="B324" i="9" s="1"/>
  <c r="E326" i="9"/>
  <c r="B326" i="9" s="1"/>
  <c r="G1278" i="1"/>
  <c r="G1292" i="1"/>
  <c r="H1389" i="1"/>
  <c r="H1388" i="1"/>
  <c r="H1387" i="1"/>
  <c r="G1388" i="1"/>
  <c r="G1387" i="1"/>
  <c r="H1385" i="1"/>
  <c r="H1384" i="1"/>
  <c r="G1386" i="1"/>
  <c r="G1384" i="1"/>
  <c r="H1400" i="1"/>
  <c r="E255" i="5"/>
  <c r="E251" i="5" s="1"/>
  <c r="D1255" i="1" s="1"/>
  <c r="E305" i="9"/>
  <c r="B305" i="9" s="1"/>
  <c r="F256" i="5"/>
  <c r="H421" i="1"/>
  <c r="H422" i="1"/>
  <c r="G298" i="1"/>
  <c r="H309" i="1"/>
  <c r="G309" i="1"/>
  <c r="H349" i="1"/>
  <c r="G349" i="1"/>
  <c r="H460" i="1"/>
  <c r="G460" i="1"/>
  <c r="H551" i="1"/>
  <c r="G551" i="1"/>
  <c r="H578" i="1"/>
  <c r="G578" i="1"/>
  <c r="H649" i="1"/>
  <c r="G649" i="1"/>
  <c r="G473" i="1"/>
  <c r="H473" i="1"/>
  <c r="H265" i="1"/>
  <c r="G265" i="1"/>
  <c r="H293" i="1"/>
  <c r="G293" i="1"/>
  <c r="H361" i="1"/>
  <c r="G361" i="1"/>
  <c r="H641" i="1"/>
  <c r="G641" i="1"/>
  <c r="H1061" i="1"/>
  <c r="G1061" i="1"/>
  <c r="H1295" i="1"/>
  <c r="G1295" i="1"/>
  <c r="G185" i="1"/>
  <c r="I1559" i="1"/>
  <c r="H341" i="1"/>
  <c r="G341" i="1"/>
  <c r="H353" i="1"/>
  <c r="G353" i="1"/>
  <c r="H603" i="1"/>
  <c r="G603" i="1"/>
  <c r="J1542" i="1"/>
  <c r="J1546" i="1"/>
  <c r="H1664" i="1"/>
  <c r="G1664" i="1"/>
  <c r="H1668" i="1"/>
  <c r="G1668" i="1"/>
  <c r="F98" i="4"/>
  <c r="D82" i="4"/>
  <c r="D7" i="5"/>
  <c r="F12" i="5"/>
  <c r="H336" i="9"/>
  <c r="E177" i="5"/>
  <c r="D1514" i="1"/>
  <c r="F118" i="6"/>
  <c r="D45" i="8"/>
  <c r="J1559" i="1"/>
  <c r="H1672" i="1"/>
  <c r="G1672" i="1"/>
  <c r="F112" i="4"/>
  <c r="D106" i="4"/>
  <c r="F630" i="4"/>
  <c r="D629" i="4"/>
  <c r="G314" i="9"/>
  <c r="E314" i="9" s="1"/>
  <c r="B314" i="9" s="1"/>
  <c r="F89" i="5"/>
  <c r="D88" i="5"/>
  <c r="H316" i="9"/>
  <c r="H315" i="9"/>
  <c r="E147" i="5"/>
  <c r="G1550" i="1"/>
  <c r="G1554" i="1"/>
  <c r="G1558" i="1"/>
  <c r="I1558" i="1" s="1"/>
  <c r="G1564" i="1"/>
  <c r="I1564" i="1" s="1"/>
  <c r="J1564" i="1"/>
  <c r="G1566" i="1"/>
  <c r="J1566" i="1"/>
  <c r="G1568" i="1"/>
  <c r="I1568" i="1" s="1"/>
  <c r="J1568" i="1"/>
  <c r="G1570" i="1"/>
  <c r="J1570" i="1"/>
  <c r="G1573" i="1"/>
  <c r="I1573" i="1" s="1"/>
  <c r="G1575" i="1"/>
  <c r="I1575" i="1" s="1"/>
  <c r="G1577" i="1"/>
  <c r="G1585" i="1"/>
  <c r="G1589" i="1"/>
  <c r="G1593" i="1"/>
  <c r="G1597" i="1"/>
  <c r="G1601" i="1"/>
  <c r="G1605" i="1"/>
  <c r="G1609" i="1"/>
  <c r="G1613" i="1"/>
  <c r="G1617" i="1"/>
  <c r="H1636" i="1"/>
  <c r="G1636" i="1"/>
  <c r="H1640" i="1"/>
  <c r="G1640" i="1"/>
  <c r="H1644" i="1"/>
  <c r="G1644" i="1"/>
  <c r="H1648" i="1"/>
  <c r="G1648" i="1"/>
  <c r="H1652" i="1"/>
  <c r="G1652" i="1"/>
  <c r="G1677" i="1"/>
  <c r="G1681" i="1"/>
  <c r="G1685" i="1"/>
  <c r="G174" i="9"/>
  <c r="E174" i="9" s="1"/>
  <c r="B174" i="9" s="1"/>
  <c r="F8" i="4"/>
  <c r="D7" i="4"/>
  <c r="F50" i="4"/>
  <c r="D49" i="4"/>
  <c r="F126" i="4"/>
  <c r="D125" i="4"/>
  <c r="F135" i="4"/>
  <c r="E134" i="4"/>
  <c r="D130" i="1" s="1"/>
  <c r="F170" i="4"/>
  <c r="D164" i="4"/>
  <c r="F246" i="4"/>
  <c r="D230" i="4"/>
  <c r="E262" i="4"/>
  <c r="D258" i="1" s="1"/>
  <c r="F274" i="4"/>
  <c r="D273" i="4"/>
  <c r="F532" i="4"/>
  <c r="D522" i="4"/>
  <c r="F536" i="4"/>
  <c r="F572" i="4"/>
  <c r="D571" i="4"/>
  <c r="E114" i="6"/>
  <c r="E141" i="6" s="1"/>
  <c r="C32" i="1"/>
  <c r="C46" i="1"/>
  <c r="C64" i="1"/>
  <c r="C94" i="1"/>
  <c r="C108" i="1"/>
  <c r="C122" i="1"/>
  <c r="C156" i="1"/>
  <c r="C166" i="1"/>
  <c r="C198" i="1"/>
  <c r="C212" i="1"/>
  <c r="C217" i="1"/>
  <c r="C242" i="1"/>
  <c r="C250" i="1"/>
  <c r="C270" i="1"/>
  <c r="C316" i="1"/>
  <c r="C336" i="1"/>
  <c r="C388" i="1"/>
  <c r="C401" i="1"/>
  <c r="C425" i="1"/>
  <c r="C485" i="1"/>
  <c r="C508" i="1"/>
  <c r="C526" i="1"/>
  <c r="C530" i="1"/>
  <c r="C566" i="1"/>
  <c r="C591" i="1"/>
  <c r="C610" i="1"/>
  <c r="C624" i="1"/>
  <c r="C642" i="1"/>
  <c r="C1017" i="1"/>
  <c r="C1068" i="1"/>
  <c r="C1075" i="1"/>
  <c r="C1094" i="1"/>
  <c r="C1140" i="1"/>
  <c r="C1264"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42" i="1"/>
  <c r="I1542" i="1" s="1"/>
  <c r="J1544" i="1"/>
  <c r="G1546" i="1"/>
  <c r="I1546" i="1" s="1"/>
  <c r="G1547" i="1"/>
  <c r="J1549" i="1"/>
  <c r="H1550" i="1"/>
  <c r="H1551" i="1"/>
  <c r="I1551" i="1" s="1"/>
  <c r="J1553" i="1"/>
  <c r="H1554" i="1"/>
  <c r="H1555" i="1"/>
  <c r="J1557" i="1"/>
  <c r="H1558" i="1"/>
  <c r="H1559" i="1"/>
  <c r="G1561" i="1"/>
  <c r="I1561" i="1" s="1"/>
  <c r="J1561" i="1"/>
  <c r="G1572" i="1"/>
  <c r="J1573" i="1"/>
  <c r="J1575" i="1"/>
  <c r="G1579" i="1"/>
  <c r="I1579" i="1" s="1"/>
  <c r="J1579" i="1"/>
  <c r="G1581" i="1"/>
  <c r="I1581" i="1" s="1"/>
  <c r="J1581" i="1"/>
  <c r="H1624" i="1"/>
  <c r="G1624" i="1"/>
  <c r="H1632" i="1"/>
  <c r="G1632" i="1"/>
  <c r="G1657" i="1"/>
  <c r="G1661" i="1"/>
  <c r="G1665" i="1"/>
  <c r="G1669" i="1"/>
  <c r="G1673" i="1"/>
  <c r="F154" i="4"/>
  <c r="D153" i="4"/>
  <c r="E321" i="4"/>
  <c r="D316" i="1" s="1"/>
  <c r="E361" i="4"/>
  <c r="F647" i="4"/>
  <c r="D430" i="4"/>
  <c r="G339" i="9"/>
  <c r="E339" i="9" s="1"/>
  <c r="B339" i="9" s="1"/>
  <c r="F219" i="5"/>
  <c r="D255" i="5"/>
  <c r="D89" i="6"/>
  <c r="D51" i="8"/>
  <c r="C1628" i="1" s="1"/>
  <c r="C1634" i="1"/>
  <c r="G213" i="9"/>
  <c r="E213" i="9" s="1"/>
  <c r="B213" i="9" s="1"/>
  <c r="J1551" i="1"/>
  <c r="H1656" i="1"/>
  <c r="G1656" i="1"/>
  <c r="H1660" i="1"/>
  <c r="G1660" i="1"/>
  <c r="D308" i="4"/>
  <c r="E69" i="5"/>
  <c r="G336" i="9"/>
  <c r="F178" i="5"/>
  <c r="E6" i="7"/>
  <c r="C4" i="1"/>
  <c r="D3" i="1"/>
  <c r="D13" i="1"/>
  <c r="D131" i="1"/>
  <c r="D259" i="1"/>
  <c r="D369" i="1"/>
  <c r="D461" i="1"/>
  <c r="D575" i="1"/>
  <c r="D579" i="1"/>
  <c r="D1075" i="1"/>
  <c r="D1155" i="1"/>
  <c r="D1182" i="1"/>
  <c r="H1182" i="1" s="1"/>
  <c r="D1223" i="1"/>
  <c r="G1543" i="1"/>
  <c r="I1543" i="1" s="1"/>
  <c r="G1556" i="1"/>
  <c r="H1564" i="1"/>
  <c r="G1565" i="1"/>
  <c r="I1565" i="1" s="1"/>
  <c r="H1566" i="1"/>
  <c r="G1567" i="1"/>
  <c r="I1567" i="1" s="1"/>
  <c r="H1568" i="1"/>
  <c r="G1569" i="1"/>
  <c r="I1569" i="1" s="1"/>
  <c r="H1570" i="1"/>
  <c r="G1571" i="1"/>
  <c r="G1574" i="1"/>
  <c r="I1574" i="1" s="1"/>
  <c r="J1574" i="1"/>
  <c r="G1576" i="1"/>
  <c r="I1576" i="1" s="1"/>
  <c r="J1576" i="1"/>
  <c r="H1584" i="1"/>
  <c r="G1584" i="1"/>
  <c r="H1588" i="1"/>
  <c r="G1588" i="1"/>
  <c r="H1592" i="1"/>
  <c r="G1592" i="1"/>
  <c r="H1596" i="1"/>
  <c r="G1596" i="1"/>
  <c r="H1600" i="1"/>
  <c r="G1600" i="1"/>
  <c r="H1608" i="1"/>
  <c r="G1608" i="1"/>
  <c r="H1612" i="1"/>
  <c r="G1612" i="1"/>
  <c r="H1616" i="1"/>
  <c r="G1616" i="1"/>
  <c r="H1620" i="1"/>
  <c r="G1620" i="1"/>
  <c r="G1637" i="1"/>
  <c r="G1641" i="1"/>
  <c r="G1645" i="1"/>
  <c r="G1649" i="1"/>
  <c r="G1653" i="1"/>
  <c r="H1676" i="1"/>
  <c r="G1676" i="1"/>
  <c r="H1680" i="1"/>
  <c r="G1680" i="1"/>
  <c r="H1684" i="1"/>
  <c r="G1684" i="1"/>
  <c r="E82" i="4"/>
  <c r="D78" i="1" s="1"/>
  <c r="F134" i="4"/>
  <c r="F262" i="4"/>
  <c r="F269" i="4"/>
  <c r="E309" i="4"/>
  <c r="D373" i="4"/>
  <c r="E430" i="4"/>
  <c r="E536" i="4"/>
  <c r="E597" i="4"/>
  <c r="D591" i="1" s="1"/>
  <c r="D69" i="5"/>
  <c r="F204" i="5"/>
  <c r="D203" i="5"/>
  <c r="D296" i="5"/>
  <c r="F297" i="5"/>
  <c r="F426" i="4"/>
  <c r="G180" i="9"/>
  <c r="F607" i="4"/>
  <c r="E337" i="9"/>
  <c r="B337" i="9" s="1"/>
  <c r="F36" i="6"/>
  <c r="D35" i="6"/>
  <c r="F122" i="6"/>
  <c r="D114" i="6"/>
  <c r="E26" i="9"/>
  <c r="B26" i="9" s="1"/>
  <c r="D141" i="6"/>
  <c r="F5" i="6"/>
  <c r="F130" i="6"/>
  <c r="D129" i="6"/>
  <c r="G176" i="9"/>
  <c r="E176" i="9" s="1"/>
  <c r="B176" i="9" s="1"/>
  <c r="G212" i="9"/>
  <c r="E212" i="9" s="1"/>
  <c r="B212" i="9" s="1"/>
  <c r="G315" i="9"/>
  <c r="G316" i="9"/>
  <c r="D44" i="8"/>
  <c r="G296" i="9"/>
  <c r="E296" i="9" s="1"/>
  <c r="B296" i="9" s="1"/>
  <c r="G177" i="9"/>
  <c r="E177" i="9" s="1"/>
  <c r="B177" i="9" s="1"/>
  <c r="H179" i="9"/>
  <c r="G178" i="9"/>
  <c r="E178" i="9" s="1"/>
  <c r="B178" i="9" s="1"/>
  <c r="G179" i="9"/>
  <c r="E179" i="9" s="1"/>
  <c r="B179" i="9" s="1"/>
  <c r="E158" i="9"/>
  <c r="B158" i="9" s="1"/>
  <c r="E162" i="9"/>
  <c r="B162" i="9" s="1"/>
  <c r="E30" i="9"/>
  <c r="B30" i="9" s="1"/>
  <c r="E34" i="9"/>
  <c r="B34" i="9" s="1"/>
  <c r="E38" i="9"/>
  <c r="B38" i="9" s="1"/>
  <c r="E42" i="9"/>
  <c r="B42" i="9" s="1"/>
  <c r="E46" i="9"/>
  <c r="B46" i="9" s="1"/>
  <c r="E50" i="9"/>
  <c r="B50" i="9" s="1"/>
  <c r="E54" i="9"/>
  <c r="B54" i="9" s="1"/>
  <c r="E58" i="9"/>
  <c r="B58" i="9" s="1"/>
  <c r="E62" i="9"/>
  <c r="B62" i="9" s="1"/>
  <c r="E66" i="9"/>
  <c r="B66" i="9" s="1"/>
  <c r="E70" i="9"/>
  <c r="B70" i="9" s="1"/>
  <c r="E74" i="9"/>
  <c r="B74" i="9" s="1"/>
  <c r="E78" i="9"/>
  <c r="B78" i="9" s="1"/>
  <c r="E82" i="9"/>
  <c r="B82" i="9" s="1"/>
  <c r="E86" i="9"/>
  <c r="B86" i="9" s="1"/>
  <c r="E90" i="9"/>
  <c r="B90" i="9" s="1"/>
  <c r="E94" i="9"/>
  <c r="B94" i="9" s="1"/>
  <c r="E98" i="9"/>
  <c r="B98" i="9" s="1"/>
  <c r="E102" i="9"/>
  <c r="B102" i="9" s="1"/>
  <c r="E106" i="9"/>
  <c r="B106" i="9" s="1"/>
  <c r="E110" i="9"/>
  <c r="B110" i="9" s="1"/>
  <c r="E114" i="9"/>
  <c r="B114" i="9" s="1"/>
  <c r="E118" i="9"/>
  <c r="B118" i="9" s="1"/>
  <c r="E122" i="9"/>
  <c r="B122" i="9" s="1"/>
  <c r="E126" i="9"/>
  <c r="B126" i="9" s="1"/>
  <c r="E130" i="9"/>
  <c r="B130" i="9" s="1"/>
  <c r="E134" i="9"/>
  <c r="B134" i="9" s="1"/>
  <c r="E138" i="9"/>
  <c r="B138" i="9" s="1"/>
  <c r="E142" i="9"/>
  <c r="B142" i="9" s="1"/>
  <c r="E146" i="9"/>
  <c r="B146" i="9" s="1"/>
  <c r="E150" i="9"/>
  <c r="B150" i="9" s="1"/>
  <c r="E154" i="9"/>
  <c r="B154" i="9" s="1"/>
  <c r="F249" i="9"/>
  <c r="B249" i="9" s="1"/>
  <c r="B253" i="9"/>
  <c r="G310" i="9"/>
  <c r="H309" i="9"/>
  <c r="M228"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I10" i="9"/>
  <c r="H180" i="9"/>
  <c r="G181" i="9"/>
  <c r="E181" i="9" s="1"/>
  <c r="B181" i="9" s="1"/>
  <c r="G182" i="9"/>
  <c r="E182" i="9" s="1"/>
  <c r="B182" i="9" s="1"/>
  <c r="G183" i="9"/>
  <c r="E183" i="9" s="1"/>
  <c r="B183" i="9" s="1"/>
  <c r="G184" i="9"/>
  <c r="E184" i="9" s="1"/>
  <c r="B184" i="9" s="1"/>
  <c r="G185" i="9"/>
  <c r="E185" i="9" s="1"/>
  <c r="B185" i="9" s="1"/>
  <c r="G186" i="9"/>
  <c r="E186" i="9" s="1"/>
  <c r="B186" i="9" s="1"/>
  <c r="G187" i="9"/>
  <c r="E187" i="9" s="1"/>
  <c r="B187" i="9" s="1"/>
  <c r="G188" i="9"/>
  <c r="E188" i="9" s="1"/>
  <c r="B188" i="9" s="1"/>
  <c r="G189" i="9"/>
  <c r="E189" i="9" s="1"/>
  <c r="B189" i="9" s="1"/>
  <c r="G190" i="9"/>
  <c r="E190" i="9" s="1"/>
  <c r="B190" i="9" s="1"/>
  <c r="G191" i="9"/>
  <c r="E191" i="9" s="1"/>
  <c r="B191" i="9" s="1"/>
  <c r="G192" i="9"/>
  <c r="E192" i="9" s="1"/>
  <c r="B192" i="9" s="1"/>
  <c r="G193" i="9"/>
  <c r="E193" i="9" s="1"/>
  <c r="B193" i="9" s="1"/>
  <c r="G194" i="9"/>
  <c r="E194" i="9" s="1"/>
  <c r="B194" i="9" s="1"/>
  <c r="G195" i="9"/>
  <c r="E195" i="9" s="1"/>
  <c r="B195" i="9" s="1"/>
  <c r="G196" i="9"/>
  <c r="E196" i="9" s="1"/>
  <c r="B196" i="9" s="1"/>
  <c r="G197" i="9"/>
  <c r="E197" i="9" s="1"/>
  <c r="B197" i="9" s="1"/>
  <c r="G198" i="9"/>
  <c r="E198" i="9" s="1"/>
  <c r="B198" i="9" s="1"/>
  <c r="G199" i="9"/>
  <c r="E199" i="9" s="1"/>
  <c r="B199" i="9" s="1"/>
  <c r="G200" i="9"/>
  <c r="E200" i="9" s="1"/>
  <c r="B200" i="9" s="1"/>
  <c r="G201" i="9"/>
  <c r="E201" i="9" s="1"/>
  <c r="B201" i="9" s="1"/>
  <c r="G202" i="9"/>
  <c r="E202" i="9" s="1"/>
  <c r="B202" i="9" s="1"/>
  <c r="G203" i="9"/>
  <c r="E203" i="9" s="1"/>
  <c r="B203" i="9" s="1"/>
  <c r="G204" i="9"/>
  <c r="E204" i="9" s="1"/>
  <c r="B204" i="9" s="1"/>
  <c r="G205" i="9"/>
  <c r="E205" i="9" s="1"/>
  <c r="B205" i="9" s="1"/>
  <c r="G206" i="9"/>
  <c r="E206" i="9" s="1"/>
  <c r="B206" i="9" s="1"/>
  <c r="G207" i="9"/>
  <c r="E207" i="9" s="1"/>
  <c r="G211" i="9"/>
  <c r="E211" i="9" s="1"/>
  <c r="B211" i="9" s="1"/>
  <c r="F229" i="9"/>
  <c r="B229" i="9" s="1"/>
  <c r="F237" i="9"/>
  <c r="B237" i="9" s="1"/>
  <c r="F245" i="9"/>
  <c r="B245" i="9" s="1"/>
  <c r="F253" i="9"/>
  <c r="F298" i="9"/>
  <c r="L207" i="9"/>
  <c r="F207" i="9" s="1"/>
  <c r="G208" i="9"/>
  <c r="E208" i="9" s="1"/>
  <c r="B208" i="9" s="1"/>
  <c r="G209" i="9"/>
  <c r="E209" i="9" s="1"/>
  <c r="B209" i="9" s="1"/>
  <c r="G210" i="9"/>
  <c r="E210" i="9" s="1"/>
  <c r="B210" i="9" s="1"/>
  <c r="B233" i="9"/>
  <c r="F234" i="9"/>
  <c r="B234" i="9" s="1"/>
  <c r="B241" i="9"/>
  <c r="F242" i="9"/>
  <c r="B242" i="9" s="1"/>
  <c r="F250" i="9"/>
  <c r="B250" i="9" s="1"/>
  <c r="B257" i="9"/>
  <c r="F258" i="9"/>
  <c r="B258" i="9" s="1"/>
  <c r="B265" i="9"/>
  <c r="B273" i="9"/>
  <c r="H310" i="9"/>
  <c r="B313" i="9"/>
  <c r="B231" i="9"/>
  <c r="B232" i="9"/>
  <c r="B235" i="9"/>
  <c r="B239" i="9"/>
  <c r="B240" i="9"/>
  <c r="B244" i="9"/>
  <c r="B248" i="9"/>
  <c r="B252" i="9"/>
  <c r="B256" i="9"/>
  <c r="B260" i="9"/>
  <c r="B263" i="9"/>
  <c r="B264" i="9"/>
  <c r="B267" i="9"/>
  <c r="B268" i="9"/>
  <c r="B271" i="9"/>
  <c r="B272" i="9"/>
  <c r="B275" i="9"/>
  <c r="B276" i="9"/>
  <c r="B280" i="9"/>
  <c r="B284" i="9"/>
  <c r="B288" i="9"/>
  <c r="B292" i="9"/>
  <c r="B303" i="9"/>
  <c r="E311" i="9"/>
  <c r="B311" i="9" s="1"/>
  <c r="C1538" i="1" l="1"/>
  <c r="H33" i="3"/>
  <c r="D1259" i="1"/>
  <c r="E6" i="4"/>
  <c r="I17" i="3" s="1"/>
  <c r="E315" i="9"/>
  <c r="B315" i="9" s="1"/>
  <c r="I25" i="3"/>
  <c r="G1182" i="1"/>
  <c r="E7" i="5"/>
  <c r="G1604" i="1"/>
  <c r="D1537" i="1"/>
  <c r="I31" i="3"/>
  <c r="F141" i="6"/>
  <c r="H31" i="3"/>
  <c r="C1537" i="1"/>
  <c r="F69" i="5"/>
  <c r="H23" i="3"/>
  <c r="C1074" i="1"/>
  <c r="F373" i="4"/>
  <c r="C368" i="1"/>
  <c r="F89" i="6"/>
  <c r="C1485" i="1"/>
  <c r="H1075" i="1"/>
  <c r="G1075" i="1"/>
  <c r="G316" i="1"/>
  <c r="H316" i="1"/>
  <c r="H217" i="1"/>
  <c r="G217" i="1"/>
  <c r="H64" i="1"/>
  <c r="G64" i="1"/>
  <c r="E422" i="4"/>
  <c r="D2" i="1"/>
  <c r="G348" i="9"/>
  <c r="E348" i="9" s="1"/>
  <c r="F35" i="6"/>
  <c r="C1431" i="1"/>
  <c r="H28" i="3"/>
  <c r="D360" i="4"/>
  <c r="F430" i="4"/>
  <c r="C424" i="1"/>
  <c r="G1264" i="1"/>
  <c r="H1264" i="1"/>
  <c r="H610" i="1"/>
  <c r="G610" i="1"/>
  <c r="H401" i="1"/>
  <c r="G401" i="1"/>
  <c r="H270" i="1"/>
  <c r="G270" i="1"/>
  <c r="H122" i="1"/>
  <c r="G122" i="1"/>
  <c r="F571" i="4"/>
  <c r="C565" i="1"/>
  <c r="H258" i="1"/>
  <c r="G258" i="1"/>
  <c r="F7" i="4"/>
  <c r="D6" i="4"/>
  <c r="C3" i="1"/>
  <c r="F88" i="5"/>
  <c r="C1093" i="1"/>
  <c r="B207" i="9"/>
  <c r="K1481" i="9"/>
  <c r="G344" i="9"/>
  <c r="E344" i="9" s="1"/>
  <c r="B344" i="9" s="1"/>
  <c r="I39" i="3"/>
  <c r="C1621" i="1"/>
  <c r="G338" i="9"/>
  <c r="E338" i="9" s="1"/>
  <c r="B338" i="9" s="1"/>
  <c r="F203" i="5"/>
  <c r="C1207" i="1"/>
  <c r="E535" i="4"/>
  <c r="D530" i="1"/>
  <c r="H530" i="1" s="1"/>
  <c r="E308" i="4"/>
  <c r="D304" i="1"/>
  <c r="H575" i="1"/>
  <c r="G575" i="1"/>
  <c r="H131" i="1"/>
  <c r="G131" i="1"/>
  <c r="E5" i="7"/>
  <c r="D1539" i="1"/>
  <c r="I23" i="3"/>
  <c r="D1074" i="1"/>
  <c r="H1634" i="1"/>
  <c r="G1634" i="1"/>
  <c r="H1140" i="1"/>
  <c r="G1140" i="1"/>
  <c r="H1017" i="1"/>
  <c r="G1017" i="1"/>
  <c r="H591" i="1"/>
  <c r="G591" i="1"/>
  <c r="H508" i="1"/>
  <c r="G508" i="1"/>
  <c r="H388" i="1"/>
  <c r="G388" i="1"/>
  <c r="H250" i="1"/>
  <c r="G250" i="1"/>
  <c r="H198" i="1"/>
  <c r="G198" i="1"/>
  <c r="H108" i="1"/>
  <c r="G108" i="1"/>
  <c r="H32" i="1"/>
  <c r="G32" i="1"/>
  <c r="F230" i="4"/>
  <c r="C226" i="1"/>
  <c r="E152" i="4"/>
  <c r="I1570" i="1"/>
  <c r="I1566" i="1"/>
  <c r="I1554" i="1"/>
  <c r="D1152" i="1"/>
  <c r="F147" i="5"/>
  <c r="C102" i="1"/>
  <c r="F106" i="4"/>
  <c r="H1514" i="1"/>
  <c r="G1514" i="1"/>
  <c r="D6" i="5"/>
  <c r="H22" i="3"/>
  <c r="C1012" i="1"/>
  <c r="F7" i="5"/>
  <c r="H369" i="1"/>
  <c r="G369" i="1"/>
  <c r="I22" i="3"/>
  <c r="E6" i="5"/>
  <c r="D1012" i="1"/>
  <c r="H624" i="1"/>
  <c r="G624" i="1"/>
  <c r="H425" i="1"/>
  <c r="G425" i="1"/>
  <c r="H156" i="1"/>
  <c r="G156" i="1"/>
  <c r="D1510" i="1"/>
  <c r="I30" i="3"/>
  <c r="F164" i="4"/>
  <c r="C160" i="1"/>
  <c r="F629" i="4"/>
  <c r="C623" i="1"/>
  <c r="C1622" i="1"/>
  <c r="I40" i="3"/>
  <c r="E316" i="9"/>
  <c r="B316" i="9" s="1"/>
  <c r="F129" i="6"/>
  <c r="C1525" i="1"/>
  <c r="E180" i="9"/>
  <c r="B180" i="9" s="1"/>
  <c r="F296" i="5"/>
  <c r="C1300" i="1"/>
  <c r="G1223" i="1"/>
  <c r="H1223" i="1"/>
  <c r="H579" i="1"/>
  <c r="G579" i="1"/>
  <c r="H259" i="1"/>
  <c r="G259" i="1"/>
  <c r="H4" i="1"/>
  <c r="G4" i="1"/>
  <c r="E336" i="9"/>
  <c r="B336" i="9" s="1"/>
  <c r="F255" i="5"/>
  <c r="C1259" i="1"/>
  <c r="H24" i="9"/>
  <c r="G24" i="9"/>
  <c r="F153" i="4"/>
  <c r="D152" i="4"/>
  <c r="C149" i="1"/>
  <c r="H1068" i="1"/>
  <c r="G1068" i="1"/>
  <c r="H526" i="1"/>
  <c r="G526" i="1"/>
  <c r="H212" i="1"/>
  <c r="G212" i="1"/>
  <c r="H46" i="1"/>
  <c r="G46" i="1"/>
  <c r="F522" i="4"/>
  <c r="C516" i="1"/>
  <c r="F125" i="4"/>
  <c r="C121" i="1"/>
  <c r="D251" i="5"/>
  <c r="F228" i="9"/>
  <c r="B228" i="9" s="1"/>
  <c r="E310" i="9"/>
  <c r="B310" i="9" s="1"/>
  <c r="G343" i="9"/>
  <c r="E343" i="9" s="1"/>
  <c r="F114" i="6"/>
  <c r="H30" i="3"/>
  <c r="C1510" i="1"/>
  <c r="D424" i="1"/>
  <c r="H1155" i="1"/>
  <c r="G1155" i="1"/>
  <c r="H461" i="1"/>
  <c r="G461" i="1"/>
  <c r="H13" i="1"/>
  <c r="G13" i="1"/>
  <c r="D177" i="5"/>
  <c r="D417" i="4"/>
  <c r="F308" i="4"/>
  <c r="C303" i="1"/>
  <c r="H1628" i="1"/>
  <c r="G1628" i="1"/>
  <c r="D356" i="1"/>
  <c r="E360" i="4"/>
  <c r="H1094" i="1"/>
  <c r="G1094" i="1"/>
  <c r="H642" i="1"/>
  <c r="G642" i="1"/>
  <c r="H566" i="1"/>
  <c r="G566" i="1"/>
  <c r="H485" i="1"/>
  <c r="G485" i="1"/>
  <c r="H336" i="1"/>
  <c r="G336" i="1"/>
  <c r="H242" i="1"/>
  <c r="G242" i="1"/>
  <c r="H166" i="1"/>
  <c r="G166" i="1"/>
  <c r="H94" i="1"/>
  <c r="G94" i="1"/>
  <c r="D535" i="4"/>
  <c r="F273" i="4"/>
  <c r="C269" i="1"/>
  <c r="H130" i="1"/>
  <c r="G130" i="1"/>
  <c r="F49" i="4"/>
  <c r="C45" i="1"/>
  <c r="I1550" i="1"/>
  <c r="E176" i="5"/>
  <c r="D1180" i="1" s="1"/>
  <c r="I24" i="3"/>
  <c r="D1181" i="1"/>
  <c r="H19" i="9"/>
  <c r="E19" i="9" s="1"/>
  <c r="B19" i="9" s="1"/>
  <c r="C78" i="1"/>
  <c r="F82" i="4"/>
  <c r="H78" i="1" l="1"/>
  <c r="G78" i="1"/>
  <c r="F535" i="4"/>
  <c r="D640" i="4"/>
  <c r="C529" i="1"/>
  <c r="E342" i="9"/>
  <c r="B343" i="9"/>
  <c r="H1300" i="1"/>
  <c r="G1300" i="1"/>
  <c r="H623" i="1"/>
  <c r="G623" i="1"/>
  <c r="F6" i="5"/>
  <c r="C1011" i="1"/>
  <c r="D1538" i="1"/>
  <c r="I33" i="3"/>
  <c r="G346" i="9"/>
  <c r="E346" i="9" s="1"/>
  <c r="E640" i="4"/>
  <c r="D634" i="1" s="1"/>
  <c r="D529" i="1"/>
  <c r="D422" i="4"/>
  <c r="C2" i="1"/>
  <c r="F6" i="4"/>
  <c r="H17" i="3"/>
  <c r="H424" i="1"/>
  <c r="G424" i="1"/>
  <c r="H1207" i="1"/>
  <c r="G1207" i="1"/>
  <c r="D417" i="1"/>
  <c r="E643" i="4"/>
  <c r="G1537" i="1"/>
  <c r="H1537" i="1"/>
  <c r="H45" i="1"/>
  <c r="G45" i="1"/>
  <c r="H269" i="1"/>
  <c r="G269" i="1"/>
  <c r="H356" i="1"/>
  <c r="G356" i="1"/>
  <c r="H516" i="1"/>
  <c r="G516" i="1"/>
  <c r="H160" i="1"/>
  <c r="G160" i="1"/>
  <c r="H1012" i="1"/>
  <c r="G1012" i="1"/>
  <c r="H1152" i="1"/>
  <c r="G1152" i="1"/>
  <c r="E299" i="4"/>
  <c r="I18" i="3"/>
  <c r="D148" i="1"/>
  <c r="E417" i="4"/>
  <c r="D412" i="1" s="1"/>
  <c r="D303" i="1"/>
  <c r="H303" i="1" s="1"/>
  <c r="D639" i="4"/>
  <c r="G530" i="1"/>
  <c r="H1485" i="1"/>
  <c r="G1485" i="1"/>
  <c r="H1074" i="1"/>
  <c r="G1074" i="1"/>
  <c r="F177" i="5"/>
  <c r="D176" i="5"/>
  <c r="H24" i="3"/>
  <c r="C1181" i="1"/>
  <c r="H121" i="1"/>
  <c r="G121" i="1"/>
  <c r="H149" i="1"/>
  <c r="G149" i="1"/>
  <c r="H102" i="1"/>
  <c r="G102" i="1"/>
  <c r="H1621" i="1"/>
  <c r="G1621" i="1"/>
  <c r="H11" i="3"/>
  <c r="H565" i="1"/>
  <c r="G565" i="1"/>
  <c r="G368" i="1"/>
  <c r="H368" i="1"/>
  <c r="E418" i="4"/>
  <c r="D413" i="1" s="1"/>
  <c r="D355" i="1"/>
  <c r="H1510" i="1"/>
  <c r="G1510" i="1"/>
  <c r="D299" i="4"/>
  <c r="D300" i="4" s="1"/>
  <c r="H18" i="3"/>
  <c r="C148" i="1"/>
  <c r="F152" i="4"/>
  <c r="G1259" i="1"/>
  <c r="H1259" i="1"/>
  <c r="H299" i="9"/>
  <c r="D1011" i="1"/>
  <c r="H304" i="1"/>
  <c r="G304" i="1"/>
  <c r="H1093" i="1"/>
  <c r="G1093" i="1"/>
  <c r="G1431" i="1"/>
  <c r="H1431" i="1"/>
  <c r="H9" i="3"/>
  <c r="F417" i="4"/>
  <c r="C412" i="1"/>
  <c r="E639" i="4"/>
  <c r="D633" i="1" s="1"/>
  <c r="F251" i="5"/>
  <c r="C1255" i="1"/>
  <c r="H25" i="3"/>
  <c r="E24" i="9"/>
  <c r="G1525" i="1"/>
  <c r="H1525" i="1"/>
  <c r="H1622" i="1"/>
  <c r="G1622" i="1"/>
  <c r="H226" i="1"/>
  <c r="G226" i="1"/>
  <c r="G1539" i="1"/>
  <c r="H1539" i="1"/>
  <c r="H3" i="1"/>
  <c r="G3" i="1"/>
  <c r="D418" i="4"/>
  <c r="F360" i="4"/>
  <c r="C355" i="1"/>
  <c r="E347" i="9"/>
  <c r="B348" i="9"/>
  <c r="C296" i="1" l="1"/>
  <c r="F418" i="4"/>
  <c r="C413" i="1"/>
  <c r="H412" i="1"/>
  <c r="G412" i="1"/>
  <c r="F176" i="5"/>
  <c r="C1180" i="1"/>
  <c r="H1538" i="1"/>
  <c r="G1538" i="1"/>
  <c r="H1255" i="1"/>
  <c r="G1255" i="1"/>
  <c r="H2" i="1"/>
  <c r="G2" i="1"/>
  <c r="H8" i="3"/>
  <c r="H1011" i="1"/>
  <c r="G1011" i="1"/>
  <c r="G355" i="1"/>
  <c r="H355" i="1"/>
  <c r="I9" i="3"/>
  <c r="K3" i="9"/>
  <c r="H148" i="1"/>
  <c r="G148" i="1"/>
  <c r="H1181" i="1"/>
  <c r="G1181" i="1"/>
  <c r="G303" i="1"/>
  <c r="D643" i="4"/>
  <c r="F422" i="4"/>
  <c r="C417" i="1"/>
  <c r="B346" i="9"/>
  <c r="E345" i="9"/>
  <c r="I10" i="3" s="1"/>
  <c r="D301" i="4"/>
  <c r="F299" i="4"/>
  <c r="D423" i="4"/>
  <c r="C295" i="1"/>
  <c r="E423" i="4"/>
  <c r="D295" i="1"/>
  <c r="E301" i="4"/>
  <c r="D297" i="1" s="1"/>
  <c r="E300" i="4"/>
  <c r="D296" i="1" s="1"/>
  <c r="G299" i="9"/>
  <c r="E299" i="9" s="1"/>
  <c r="F640" i="4"/>
  <c r="C634" i="1"/>
  <c r="N3" i="9"/>
  <c r="I11" i="3"/>
  <c r="D637" i="1"/>
  <c r="B24" i="9"/>
  <c r="F639" i="4"/>
  <c r="C633" i="1"/>
  <c r="G306" i="9"/>
  <c r="E306" i="9" s="1"/>
  <c r="B306" i="9" s="1"/>
  <c r="H529" i="1"/>
  <c r="G529" i="1"/>
  <c r="M3" i="9" l="1"/>
  <c r="H1180" i="1"/>
  <c r="G1180" i="1"/>
  <c r="H413" i="1"/>
  <c r="G413" i="1"/>
  <c r="H417" i="1"/>
  <c r="G417" i="1"/>
  <c r="B299" i="9"/>
  <c r="E644" i="4"/>
  <c r="H20" i="9"/>
  <c r="E425" i="4"/>
  <c r="D420" i="1" s="1"/>
  <c r="D418" i="1"/>
  <c r="E424" i="4"/>
  <c r="D419" i="1" s="1"/>
  <c r="F301" i="4"/>
  <c r="C297" i="1"/>
  <c r="H296" i="1"/>
  <c r="G296" i="1"/>
  <c r="H633" i="1"/>
  <c r="G633" i="1"/>
  <c r="H634" i="1"/>
  <c r="G634" i="1"/>
  <c r="D644" i="4"/>
  <c r="C418" i="1"/>
  <c r="D425" i="4"/>
  <c r="F423" i="4"/>
  <c r="G20" i="9"/>
  <c r="E20" i="9" s="1"/>
  <c r="B20" i="9" s="1"/>
  <c r="F643" i="4"/>
  <c r="C637" i="1"/>
  <c r="H295" i="1"/>
  <c r="G295" i="1"/>
  <c r="D424" i="4"/>
  <c r="F300" i="4"/>
  <c r="F424" i="4" l="1"/>
  <c r="C419" i="1"/>
  <c r="H637" i="1"/>
  <c r="G637" i="1"/>
  <c r="E646" i="4"/>
  <c r="D638" i="1"/>
  <c r="E645" i="4"/>
  <c r="F425" i="4"/>
  <c r="C420" i="1"/>
  <c r="F644" i="4"/>
  <c r="C638" i="1"/>
  <c r="D646" i="4"/>
  <c r="D645" i="4"/>
  <c r="H418" i="1"/>
  <c r="G418" i="1"/>
  <c r="H297" i="1"/>
  <c r="G297" i="1"/>
  <c r="H334" i="9"/>
  <c r="G334" i="9"/>
  <c r="E334" i="9" l="1"/>
  <c r="B334" i="9" s="1"/>
  <c r="F646" i="4"/>
  <c r="D650" i="4"/>
  <c r="C640" i="1"/>
  <c r="H419" i="1"/>
  <c r="G419" i="1"/>
  <c r="H638" i="1"/>
  <c r="G638" i="1"/>
  <c r="E649" i="4"/>
  <c r="D639" i="1"/>
  <c r="F645" i="4"/>
  <c r="D649" i="4"/>
  <c r="C639" i="1"/>
  <c r="G297" i="9"/>
  <c r="E297" i="9" s="1"/>
  <c r="B297" i="9" s="1"/>
  <c r="H420" i="1"/>
  <c r="G420" i="1"/>
  <c r="E650" i="4"/>
  <c r="D640" i="1"/>
  <c r="E298" i="9" l="1"/>
  <c r="I8" i="3" s="1"/>
  <c r="H7" i="3"/>
  <c r="F650" i="4"/>
  <c r="C644" i="1"/>
  <c r="H20" i="3"/>
  <c r="I20" i="3"/>
  <c r="D644" i="1"/>
  <c r="H639" i="1"/>
  <c r="G639" i="1"/>
  <c r="I19" i="3"/>
  <c r="D643" i="1"/>
  <c r="H640" i="1"/>
  <c r="G640" i="1"/>
  <c r="F649" i="4"/>
  <c r="H19" i="3"/>
  <c r="C643" i="1"/>
  <c r="H643" i="1" l="1"/>
  <c r="G643" i="1"/>
  <c r="H644" i="1"/>
  <c r="G644" i="1"/>
  <c r="J3" i="9"/>
  <c r="L293" i="9" l="1"/>
  <c r="F293" i="9" s="1"/>
  <c r="G295" i="9"/>
  <c r="H295" i="9"/>
  <c r="H18" i="9"/>
  <c r="G18" i="9"/>
  <c r="J17" i="9"/>
  <c r="G16" i="9"/>
  <c r="J11" i="9"/>
  <c r="I8" i="9"/>
  <c r="K6" i="9"/>
  <c r="J7" i="9"/>
  <c r="I12" i="9"/>
  <c r="K10" i="9"/>
  <c r="M15" i="9"/>
  <c r="H22" i="9"/>
  <c r="I17" i="9"/>
  <c r="G17" i="9"/>
  <c r="J8" i="9"/>
  <c r="H16" i="9"/>
  <c r="I6" i="9"/>
  <c r="K12" i="9"/>
  <c r="K5" i="9"/>
  <c r="J10" i="9"/>
  <c r="G22" i="9"/>
  <c r="H15" i="9"/>
  <c r="I13" i="9"/>
  <c r="J9" i="9"/>
  <c r="I7" i="9"/>
  <c r="J12" i="9"/>
  <c r="I5" i="9"/>
  <c r="G15" i="9"/>
  <c r="K7" i="9"/>
  <c r="H17" i="9"/>
  <c r="L16" i="9"/>
  <c r="K11" i="9"/>
  <c r="H21" i="9"/>
  <c r="K8" i="9"/>
  <c r="J13" i="9"/>
  <c r="J6" i="9"/>
  <c r="I11" i="9"/>
  <c r="I9" i="9"/>
  <c r="M16" i="9"/>
  <c r="K13" i="9"/>
  <c r="G21" i="9"/>
  <c r="E21" i="9" s="1"/>
  <c r="B21" i="9" s="1"/>
  <c r="L15" i="9"/>
  <c r="J5" i="9"/>
  <c r="K9" i="9"/>
  <c r="E15" i="9" l="1"/>
  <c r="E22" i="9"/>
  <c r="B22" i="9" s="1"/>
  <c r="E10" i="9"/>
  <c r="B10" i="9" s="1"/>
  <c r="E11" i="9"/>
  <c r="B11" i="9" s="1"/>
  <c r="E6" i="9"/>
  <c r="B6" i="9" s="1"/>
  <c r="E12" i="9"/>
  <c r="B12" i="9" s="1"/>
  <c r="E7" i="9"/>
  <c r="B7" i="9" s="1"/>
  <c r="F15" i="9"/>
  <c r="F16" i="9"/>
  <c r="E5" i="9"/>
  <c r="E13" i="9"/>
  <c r="B13" i="9" s="1"/>
  <c r="E295" i="9"/>
  <c r="E16" i="9"/>
  <c r="B16" i="9" s="1"/>
  <c r="E9" i="9"/>
  <c r="B9" i="9" s="1"/>
  <c r="E17" i="9"/>
  <c r="B17" i="9" s="1"/>
  <c r="E8" i="9"/>
  <c r="B8" i="9" s="1"/>
  <c r="E18" i="9"/>
  <c r="B18" i="9" s="1"/>
  <c r="B293" i="9"/>
  <c r="F23" i="9"/>
  <c r="B15" i="9" l="1"/>
  <c r="F14" i="9"/>
  <c r="F3" i="9" s="1"/>
  <c r="B295" i="9"/>
  <c r="E23" i="9"/>
  <c r="I7" i="3" s="1"/>
  <c r="E14" i="9"/>
  <c r="I13" i="3" s="1"/>
  <c r="B5" i="9"/>
  <c r="E4" i="9"/>
  <c r="E3" i="9" l="1"/>
</calcChain>
</file>

<file path=xl/sharedStrings.xml><?xml version="1.0" encoding="utf-8"?>
<sst xmlns="http://schemas.openxmlformats.org/spreadsheetml/2006/main" count="4733" uniqueCount="3656">
  <si>
    <t>Obveznik:</t>
  </si>
  <si>
    <t>22710 - PRVA SREDNJA ŠKOLA VUKOVAR</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</si>
  <si>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</si>
  <si>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</si>
  <si>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</si>
  <si>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</si>
  <si>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</si>
  <si>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</si>
  <si>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</si>
  <si>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</si>
  <si>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</si>
  <si>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</si>
  <si>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</si>
  <si>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</si>
  <si>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</si>
  <si>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</si>
  <si>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</si>
  <si>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</si>
  <si>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</si>
  <si>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</si>
  <si>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</si>
  <si>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</si>
  <si>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</si>
  <si>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</si>
  <si>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</si>
  <si>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</si>
  <si>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</si>
  <si>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</si>
  <si>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</si>
  <si>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</si>
  <si>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</si>
  <si>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</si>
  <si>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</si>
  <si>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</si>
  <si>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</si>
  <si>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</si>
  <si>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</si>
  <si>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</si>
  <si>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</si>
  <si>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</si>
  <si>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</si>
  <si>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</si>
  <si>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</si>
  <si>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</si>
  <si>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</si>
  <si>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</si>
  <si>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</si>
  <si>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</si>
  <si>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</si>
  <si>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</si>
  <si>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</si>
  <si>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</si>
  <si>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</si>
  <si>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</si>
  <si>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</si>
  <si>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</si>
  <si>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</si>
  <si>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</si>
  <si>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</si>
  <si>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</si>
  <si>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</si>
  <si>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</si>
  <si>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</si>
  <si>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</si>
  <si>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</si>
  <si>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</si>
  <si>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</si>
  <si>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</si>
  <si>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</si>
  <si>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</si>
  <si>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</si>
  <si>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</si>
  <si>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</si>
  <si>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</si>
  <si>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</si>
  <si>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</si>
  <si>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</si>
  <si>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</si>
  <si>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</si>
  <si>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</si>
  <si>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</si>
  <si>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</si>
  <si>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</si>
  <si>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</si>
  <si>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</si>
  <si>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</si>
  <si>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</si>
  <si>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</si>
  <si>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</si>
  <si>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</si>
  <si>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</si>
  <si>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</si>
  <si>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</si>
  <si>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</si>
  <si>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</si>
  <si>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</si>
  <si>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</si>
  <si>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</si>
  <si>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</si>
  <si>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</si>
  <si>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</si>
  <si>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</si>
  <si>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</si>
  <si>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</si>
  <si>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</si>
  <si>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</si>
  <si>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</si>
  <si>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</si>
  <si>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</si>
  <si>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</si>
  <si>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</si>
  <si>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</si>
  <si>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</si>
  <si>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</si>
  <si>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</si>
  <si>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</si>
  <si>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</si>
  <si>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</si>
  <si>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</si>
  <si>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</si>
  <si>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</si>
  <si>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</si>
  <si>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</si>
  <si>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</si>
  <si>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</si>
  <si>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</si>
  <si>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</si>
  <si>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</si>
  <si>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</si>
  <si>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</si>
  <si>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</si>
  <si>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</si>
  <si>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</si>
  <si>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</si>
  <si>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</si>
  <si>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</si>
  <si>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</si>
  <si>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</si>
  <si>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</si>
  <si>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</si>
  <si>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</si>
  <si>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</si>
  <si>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</si>
  <si>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</si>
  <si>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</si>
  <si>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</si>
  <si>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</si>
  <si>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</si>
  <si>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</si>
  <si>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</si>
  <si>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</si>
  <si>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</si>
  <si>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</si>
  <si>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</si>
  <si>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</si>
  <si>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</si>
  <si>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</si>
  <si>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</si>
  <si>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</si>
  <si>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</si>
  <si>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</si>
  <si>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</si>
  <si>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</si>
  <si>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</si>
  <si>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</si>
  <si>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</si>
  <si>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</si>
  <si>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</si>
  <si>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</si>
  <si>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</si>
  <si>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</si>
  <si>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</si>
  <si>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</si>
  <si>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</si>
  <si>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</si>
  <si>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</si>
  <si>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</si>
  <si>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</si>
  <si>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</si>
  <si>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</si>
  <si>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</si>
  <si>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</si>
  <si>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</si>
  <si>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</si>
  <si>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</si>
  <si>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</si>
  <si>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</si>
  <si>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</si>
  <si>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</si>
  <si>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</si>
  <si>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</si>
  <si>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</si>
  <si>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</si>
  <si>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</si>
  <si>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</si>
  <si>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</si>
  <si>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</si>
  <si>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</si>
  <si>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</si>
  <si>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</si>
  <si>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</si>
  <si>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</si>
  <si>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</si>
  <si>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</si>
  <si>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</si>
  <si>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</si>
  <si>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</si>
  <si>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</si>
  <si>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</si>
  <si>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</si>
  <si>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</si>
  <si>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</si>
  <si>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</si>
  <si>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</si>
  <si>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</si>
  <si>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</si>
  <si>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</si>
  <si>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</si>
  <si>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</si>
  <si>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</si>
  <si>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</si>
  <si>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</si>
  <si>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</si>
  <si>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</si>
  <si>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</si>
  <si>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</si>
  <si>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</si>
  <si>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</si>
  <si>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</si>
  <si>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</si>
  <si>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</si>
  <si>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</si>
  <si>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</si>
  <si>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</si>
  <si>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</si>
  <si>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</si>
  <si>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</si>
  <si>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</si>
  <si>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</si>
  <si>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</si>
  <si>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</si>
  <si>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</si>
  <si>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</si>
  <si>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</si>
  <si>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</si>
  <si>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</si>
  <si>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</si>
  <si>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</si>
  <si>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</si>
  <si>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</si>
  <si>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</si>
  <si>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</si>
  <si>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</si>
  <si>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</si>
  <si>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</si>
  <si>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</si>
  <si>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</si>
  <si>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</si>
  <si>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</si>
  <si>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</si>
  <si>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</si>
  <si>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</si>
  <si>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</si>
  <si>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</si>
  <si>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</si>
  <si>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</si>
  <si>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</si>
  <si>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</si>
  <si>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</si>
  <si>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</si>
  <si>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</si>
  <si>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</si>
  <si>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</si>
  <si>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</si>
  <si>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</si>
  <si>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</si>
  <si>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</si>
  <si>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</si>
  <si>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</si>
  <si>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</si>
  <si>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</si>
  <si>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</si>
  <si>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</si>
  <si>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</si>
  <si>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</si>
  <si>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</si>
  <si>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</si>
  <si>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</si>
  <si>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</si>
  <si>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</si>
  <si>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</si>
  <si>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</si>
  <si>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</si>
  <si>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</si>
  <si>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</si>
  <si>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</si>
  <si>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</si>
  <si>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</si>
  <si>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</si>
  <si>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</si>
  <si>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</si>
  <si>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</si>
  <si>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</si>
  <si>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</si>
  <si>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</si>
  <si>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</si>
  <si>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</si>
  <si>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</si>
  <si>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</si>
  <si>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</si>
  <si>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</si>
  <si>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</si>
  <si>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</si>
  <si>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</si>
  <si>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</si>
  <si>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</si>
  <si>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</si>
  <si>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</si>
  <si>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</si>
  <si>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</si>
  <si>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</si>
  <si>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</si>
  <si>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</si>
  <si>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</si>
  <si>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</si>
  <si>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</si>
  <si>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</si>
  <si>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</si>
  <si>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</si>
  <si>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</si>
  <si>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</si>
  <si>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</si>
  <si>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</si>
  <si>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</si>
  <si>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</si>
  <si>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</si>
  <si>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</si>
  <si>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</si>
  <si>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</si>
  <si>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</si>
  <si>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</si>
  <si>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</si>
  <si>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</si>
  <si>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</si>
  <si>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</si>
  <si>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</si>
  <si>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</si>
  <si>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</si>
  <si>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</si>
  <si>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</si>
  <si>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</si>
  <si>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</si>
  <si>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</si>
  <si>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</si>
  <si>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</si>
  <si>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</si>
  <si>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</si>
  <si>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</si>
  <si>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</si>
  <si>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</si>
  <si>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</si>
  <si>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</si>
  <si>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</si>
  <si>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</si>
  <si>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</si>
  <si>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</si>
  <si>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</si>
  <si>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</si>
  <si>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</si>
  <si>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</si>
  <si>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</si>
  <si>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</si>
  <si>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</si>
  <si>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</si>
  <si>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</si>
  <si>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</si>
  <si>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</si>
  <si>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</si>
  <si>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</si>
  <si>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</si>
  <si>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</si>
  <si>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</si>
  <si>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</si>
  <si>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</si>
  <si>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</si>
  <si>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</si>
  <si>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</si>
  <si>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</si>
  <si>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</si>
  <si>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</si>
  <si>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</si>
  <si>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</si>
  <si>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</si>
  <si>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</si>
  <si>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</si>
  <si>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</si>
  <si>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</si>
  <si>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</si>
  <si>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</si>
  <si>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</si>
  <si>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</si>
  <si>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</si>
  <si>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</si>
  <si>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</si>
  <si>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</si>
  <si>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</si>
  <si>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</si>
  <si>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</si>
  <si>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</si>
  <si>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</si>
  <si>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</si>
  <si>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</si>
  <si>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</si>
  <si>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</si>
  <si>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</si>
  <si>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</si>
  <si>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</si>
  <si>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</si>
  <si>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</si>
  <si>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</si>
  <si>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</si>
  <si>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</si>
  <si>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</si>
  <si>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</si>
  <si>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</si>
  <si>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</si>
  <si>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</si>
  <si>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</si>
  <si>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</si>
  <si>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</si>
  <si>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</si>
  <si>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</si>
  <si>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</si>
  <si>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</si>
  <si>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</si>
  <si>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</si>
  <si>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</si>
  <si>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</si>
  <si>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</si>
  <si>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</si>
  <si>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</si>
  <si>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</si>
  <si>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</si>
  <si>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</si>
  <si>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</si>
  <si>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</si>
  <si>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</si>
  <si>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</si>
  <si>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</si>
  <si>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</si>
  <si>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</si>
  <si>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</si>
  <si>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</si>
  <si>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</si>
  <si>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</si>
  <si>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</si>
  <si>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</si>
  <si>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</si>
  <si>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</si>
  <si>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</si>
  <si>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</si>
  <si>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</si>
  <si>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</si>
  <si>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</si>
  <si>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</si>
  <si>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</si>
  <si>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</si>
  <si>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</si>
  <si>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</si>
  <si>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</si>
  <si>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</si>
  <si>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</si>
  <si>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</si>
  <si>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</si>
  <si>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</si>
  <si>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</si>
  <si>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</si>
  <si>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</si>
  <si>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</si>
  <si>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</si>
  <si>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</si>
  <si>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</si>
  <si>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</si>
  <si>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</si>
  <si>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</si>
  <si>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</si>
  <si>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</si>
  <si>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</si>
  <si>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</si>
  <si>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</si>
  <si>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</si>
  <si>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</si>
  <si>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</si>
  <si>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</si>
  <si>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</si>
  <si>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</si>
  <si>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</si>
  <si>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</si>
  <si>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</si>
  <si>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</si>
  <si>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</si>
  <si>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</si>
  <si>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</si>
  <si>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</si>
  <si>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</si>
  <si>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</si>
  <si>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</si>
  <si>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</si>
  <si>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</si>
  <si>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</si>
  <si>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</si>
  <si>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</si>
  <si>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</si>
  <si>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</si>
  <si>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</si>
  <si>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</si>
  <si>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</si>
  <si>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</si>
  <si>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</si>
  <si>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</si>
  <si>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</si>
  <si>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</si>
  <si>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</si>
  <si>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</si>
  <si>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</si>
  <si>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</si>
  <si>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</si>
  <si>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</si>
  <si>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</si>
  <si>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</si>
  <si>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</si>
  <si>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</si>
  <si>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</si>
  <si>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</si>
  <si>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</si>
  <si>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</si>
  <si>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</si>
  <si>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</si>
  <si>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</si>
  <si>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</si>
  <si>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</si>
  <si>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</si>
  <si>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</si>
  <si>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</si>
  <si>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</si>
  <si>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</si>
  <si>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</si>
  <si>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</si>
  <si>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</si>
  <si>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</si>
  <si>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</si>
  <si>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</si>
  <si>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</si>
  <si>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</si>
  <si>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</si>
  <si>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</si>
  <si>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</si>
  <si>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</si>
  <si>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</si>
  <si>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</si>
  <si>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</si>
  <si>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</si>
  <si>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</si>
  <si>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</si>
  <si>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</si>
  <si>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</si>
  <si>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</si>
  <si>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</si>
  <si>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</si>
  <si>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</si>
  <si>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</si>
  <si>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</si>
  <si>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</si>
  <si>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</si>
  <si>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</si>
  <si>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</si>
  <si>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</si>
  <si>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</si>
  <si>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</si>
  <si>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</si>
  <si>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</si>
  <si>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</si>
  <si>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</si>
  <si>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</si>
  <si>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</si>
  <si>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</si>
  <si>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</si>
  <si>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</si>
  <si>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</si>
  <si>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</si>
  <si>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</si>
  <si>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</si>
  <si>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</si>
  <si>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</si>
  <si>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</si>
  <si>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</si>
  <si>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</si>
  <si>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</si>
  <si>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</si>
  <si>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</si>
  <si>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</si>
  <si>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</si>
  <si>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</si>
  <si>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</si>
  <si>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</si>
  <si>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</si>
  <si>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</si>
  <si>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</si>
  <si>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</si>
  <si>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</si>
  <si>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</si>
  <si>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</si>
  <si>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</si>
  <si>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</si>
  <si>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</si>
  <si>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</si>
  <si>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</si>
  <si>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</si>
  <si>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</si>
  <si>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</si>
  <si>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</si>
  <si>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</si>
  <si>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</si>
  <si>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</si>
  <si>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</si>
  <si>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</si>
  <si>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</si>
  <si>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</si>
  <si>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</si>
  <si>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</si>
  <si>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</si>
  <si>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</si>
  <si>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</si>
  <si>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</si>
  <si>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</si>
  <si>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</si>
  <si>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</si>
  <si>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</si>
  <si>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</si>
  <si>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</si>
  <si>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</si>
  <si>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</si>
  <si>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</si>
  <si>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</si>
  <si>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</si>
  <si>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</si>
  <si>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</si>
  <si>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</si>
  <si>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</si>
  <si>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</si>
  <si>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</si>
  <si>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</si>
  <si>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</si>
  <si>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</si>
  <si>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</si>
  <si>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</si>
  <si>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</si>
  <si>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</si>
  <si>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</si>
  <si>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</si>
  <si>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</si>
  <si>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</si>
  <si>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</si>
  <si>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</si>
  <si>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</si>
  <si>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</si>
  <si>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</si>
  <si>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</si>
  <si>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</si>
  <si>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</si>
  <si>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</si>
  <si>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</si>
  <si>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</si>
  <si>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</si>
  <si>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</si>
  <si>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</si>
  <si>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</si>
  <si>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</si>
  <si>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</si>
  <si>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</si>
  <si>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</si>
  <si>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</si>
  <si>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</si>
  <si>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</si>
  <si>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</si>
  <si>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</si>
  <si>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</si>
  <si>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</si>
  <si>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</si>
  <si>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</si>
  <si>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</si>
  <si>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</si>
  <si>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</si>
  <si>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</si>
  <si>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</si>
  <si>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</si>
  <si>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</si>
  <si>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</si>
  <si>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</si>
  <si>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</si>
  <si>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</si>
  <si>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</si>
  <si>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</si>
  <si>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</si>
  <si>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</si>
  <si>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</si>
  <si>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</si>
  <si>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</si>
  <si>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</si>
  <si>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</si>
  <si>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</si>
  <si>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</si>
  <si>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</si>
  <si>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</si>
  <si>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</si>
  <si>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</si>
  <si>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</si>
  <si>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</si>
  <si>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</si>
  <si>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</si>
  <si>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</si>
  <si>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</si>
  <si>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</si>
  <si>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</si>
  <si>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</si>
  <si>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</si>
  <si>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</si>
  <si>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</si>
  <si>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</si>
  <si>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</si>
  <si>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</si>
  <si>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</si>
  <si>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</si>
  <si>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</si>
  <si>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</si>
  <si>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</si>
  <si>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</si>
  <si>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</si>
  <si>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</si>
  <si>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</si>
  <si>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</si>
  <si>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</si>
  <si>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</si>
  <si>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</si>
  <si>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</si>
  <si>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</si>
  <si>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</si>
  <si>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</si>
  <si>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</si>
  <si>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</si>
  <si>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</si>
  <si>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</si>
  <si>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</si>
  <si>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</si>
  <si>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</si>
  <si>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</si>
  <si>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</si>
  <si>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</si>
  <si>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</si>
  <si>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</si>
  <si>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</si>
  <si>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</si>
  <si>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</si>
  <si>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</si>
  <si>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</si>
  <si>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</si>
  <si>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</si>
  <si>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</si>
  <si>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</si>
  <si>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</si>
  <si>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</si>
  <si>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</si>
  <si>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</si>
  <si>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</si>
  <si>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</si>
  <si>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</si>
  <si>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</si>
  <si>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</si>
  <si>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</si>
  <si>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</si>
  <si>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</si>
  <si>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</si>
  <si>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</si>
  <si>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</si>
  <si>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</si>
  <si>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</si>
  <si>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</si>
  <si>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</si>
  <si>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</si>
  <si>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</si>
  <si>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</si>
  <si>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</si>
  <si>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</si>
  <si>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</si>
  <si>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</si>
  <si>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</si>
  <si>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</si>
  <si>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</si>
  <si>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</si>
  <si>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</si>
  <si>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</si>
  <si>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</si>
  <si>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</si>
  <si>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</si>
  <si>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</si>
  <si>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</si>
  <si>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</si>
  <si>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</si>
  <si>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</si>
  <si>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</si>
  <si>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</si>
  <si>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</si>
  <si>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</si>
  <si>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</si>
  <si>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</si>
  <si>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</si>
  <si>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</si>
  <si>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</si>
  <si>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</si>
  <si>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</si>
  <si>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</si>
  <si>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</si>
  <si>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</si>
  <si>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</si>
  <si>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</si>
  <si>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</si>
  <si>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</si>
  <si>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</si>
  <si>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</si>
  <si>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</si>
  <si>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</si>
  <si>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</si>
  <si>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</si>
  <si>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</si>
  <si>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</si>
  <si>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</si>
  <si>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</si>
  <si>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</si>
  <si>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</si>
  <si>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</si>
  <si>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</si>
  <si>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</si>
  <si>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</si>
  <si>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</si>
  <si>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</si>
  <si>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</si>
  <si>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</si>
  <si>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</si>
  <si>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</si>
  <si>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</si>
  <si>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</si>
  <si>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</si>
  <si>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</si>
  <si>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</si>
  <si>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</si>
  <si>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</si>
  <si>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</si>
  <si>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</si>
  <si>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</si>
  <si>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</si>
  <si>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</si>
  <si>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</si>
  <si>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</si>
  <si>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</si>
  <si>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</si>
  <si>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</si>
  <si>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</si>
  <si>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</si>
  <si>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</si>
  <si>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</si>
  <si>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</si>
  <si>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</si>
  <si>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</si>
  <si>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</si>
  <si>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</si>
  <si>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</si>
  <si>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</si>
  <si>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</si>
  <si>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</si>
  <si>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</si>
  <si>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</si>
  <si>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</si>
  <si>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</si>
  <si>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</si>
  <si>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</si>
  <si>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</si>
  <si>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</si>
  <si>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</si>
  <si>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</si>
  <si>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</si>
  <si>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</si>
  <si>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</si>
  <si>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</si>
  <si>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</si>
  <si>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</si>
  <si>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</si>
  <si>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</si>
  <si>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</si>
  <si>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</si>
  <si>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</si>
  <si>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</si>
  <si>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</si>
  <si>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</si>
  <si>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</si>
  <si>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</si>
  <si>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</si>
  <si>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</si>
  <si>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</si>
  <si>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</si>
  <si>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</si>
  <si>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</si>
  <si>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</si>
  <si>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</si>
  <si>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</si>
  <si>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</si>
  <si>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</si>
  <si>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</si>
  <si>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</si>
  <si>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</si>
  <si>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</si>
  <si>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</si>
  <si>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</si>
  <si>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</si>
  <si>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</si>
  <si>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</si>
  <si>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</si>
  <si>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</si>
  <si>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</si>
  <si>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</si>
  <si>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</si>
  <si>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</si>
  <si>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</si>
  <si>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</si>
  <si>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</si>
  <si>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</si>
  <si>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</si>
  <si>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</si>
  <si>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</si>
  <si>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</si>
  <si>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</si>
  <si>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</si>
  <si>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</si>
  <si>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</si>
  <si>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</si>
  <si>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</si>
  <si>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</si>
  <si>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</si>
  <si>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</si>
  <si>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</si>
  <si>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</si>
  <si>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</si>
  <si>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</si>
  <si>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</si>
  <si>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</si>
  <si>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</si>
  <si>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</si>
  <si>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</si>
  <si>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</si>
  <si>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</si>
  <si>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</si>
  <si>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</si>
  <si>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</si>
  <si>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</si>
  <si>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</si>
  <si>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</si>
  <si>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</si>
  <si>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</si>
  <si>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</si>
  <si>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</si>
  <si>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</si>
  <si>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</si>
  <si>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</si>
  <si>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</si>
  <si>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</si>
  <si>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</si>
  <si>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</si>
  <si>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</si>
  <si>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</si>
  <si>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</si>
  <si>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</si>
  <si>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</si>
  <si>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</si>
  <si>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</si>
  <si>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</si>
  <si>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</si>
  <si>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</si>
  <si>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</si>
  <si>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</si>
  <si>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</si>
  <si>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</si>
  <si>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</si>
  <si>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</si>
  <si>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</si>
  <si>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</si>
  <si>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</si>
  <si>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</si>
  <si>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</si>
  <si>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</si>
  <si>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</si>
  <si>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</si>
  <si>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</si>
  <si>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</si>
  <si>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</si>
  <si>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</si>
  <si>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</si>
  <si>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</si>
  <si>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</si>
  <si>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</si>
  <si>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</si>
  <si>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</si>
  <si>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</si>
  <si>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</si>
  <si>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</si>
  <si>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</si>
  <si>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</si>
  <si>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</si>
  <si>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</si>
  <si>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</si>
  <si>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</si>
  <si>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</si>
  <si>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</si>
  <si>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</si>
  <si>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</si>
  <si>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</si>
  <si>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</si>
  <si>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</si>
  <si>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</si>
  <si>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</si>
  <si>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</si>
  <si>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</si>
  <si>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</si>
  <si>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</si>
  <si>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</si>
  <si>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</si>
  <si>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</si>
  <si>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</si>
  <si>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</si>
  <si>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</si>
  <si>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</si>
  <si>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</si>
  <si>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</si>
  <si>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</si>
  <si>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</si>
  <si>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</si>
  <si>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</si>
  <si>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</si>
  <si>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</si>
  <si>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</si>
  <si>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</si>
  <si>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</si>
  <si>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</si>
  <si>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</si>
  <si>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</si>
  <si>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</si>
  <si>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</si>
  <si>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</si>
  <si>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</si>
  <si>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</si>
  <si>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</si>
  <si>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</si>
  <si>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</si>
  <si>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</si>
  <si>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</si>
  <si>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</si>
  <si>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</si>
  <si>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</si>
  <si>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</si>
  <si>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</si>
  <si>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</si>
  <si>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</si>
  <si>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</si>
  <si>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</si>
  <si>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</si>
  <si>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</si>
  <si>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</si>
  <si>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</si>
  <si>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</si>
  <si>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</si>
  <si>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</si>
  <si>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</si>
  <si>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</si>
  <si>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</si>
  <si>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</si>
  <si>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</si>
  <si>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</si>
  <si>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</si>
  <si>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</si>
  <si>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</si>
  <si>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</si>
  <si>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</si>
  <si>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</si>
  <si>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</si>
  <si>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</si>
  <si>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</si>
  <si>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</si>
  <si>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</si>
  <si>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</si>
  <si>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</si>
  <si>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</si>
  <si>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</si>
  <si>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</si>
  <si>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</si>
  <si>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</si>
  <si>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</si>
  <si>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</si>
  <si>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</si>
  <si>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</si>
  <si>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</si>
  <si>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</si>
  <si>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</si>
  <si>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</si>
  <si>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</si>
  <si>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</si>
  <si>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</si>
  <si>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</si>
  <si>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</si>
  <si>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</si>
  <si>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</si>
  <si>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</si>
  <si>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</si>
  <si>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</si>
  <si>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</si>
  <si>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</si>
  <si>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</si>
  <si>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</si>
  <si>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</si>
  <si>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</si>
  <si>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</si>
  <si>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</si>
  <si>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</si>
  <si>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</si>
  <si>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</si>
  <si>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</si>
  <si>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</si>
  <si>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</si>
  <si>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</si>
  <si>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</si>
  <si>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</si>
  <si>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</si>
  <si>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</si>
  <si>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</si>
  <si>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</si>
  <si>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</si>
  <si>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</si>
  <si>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</si>
  <si>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</si>
  <si>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</si>
  <si>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</si>
  <si>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</si>
  <si>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</si>
  <si>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</si>
  <si>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</si>
  <si>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</si>
  <si>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</si>
  <si>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</si>
  <si>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</si>
  <si>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</si>
  <si>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</si>
  <si>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</si>
  <si>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</si>
  <si>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</si>
  <si>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</si>
  <si>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</si>
  <si>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</si>
  <si>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</si>
  <si>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</si>
  <si>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</si>
  <si>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</si>
  <si>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</si>
  <si>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</si>
  <si>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</si>
  <si>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</si>
  <si>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</si>
  <si>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</si>
  <si>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</si>
  <si>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</si>
  <si>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</si>
  <si>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</si>
  <si>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</si>
  <si>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</si>
  <si>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</si>
  <si>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</si>
  <si>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</si>
  <si>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</si>
  <si>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</si>
  <si>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</si>
  <si>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</si>
  <si>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</si>
  <si>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</si>
  <si>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</si>
  <si>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</si>
  <si>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</si>
  <si>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</si>
  <si>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</si>
  <si>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</si>
  <si>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</si>
  <si>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</si>
  <si>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</si>
  <si>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</si>
  <si>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</si>
  <si>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</si>
  <si>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</si>
  <si>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</si>
  <si>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</si>
  <si>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</si>
  <si>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</si>
  <si>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</si>
  <si>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</si>
  <si>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</si>
  <si>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</si>
  <si>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</si>
  <si>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</si>
  <si>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</si>
  <si>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</si>
  <si>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</si>
  <si>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</si>
  <si>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</si>
  <si>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</si>
  <si>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</si>
  <si>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</si>
  <si>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</si>
  <si>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</si>
  <si>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</si>
  <si>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</si>
  <si>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</si>
  <si>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</si>
  <si>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</si>
  <si>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</si>
  <si>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</si>
  <si>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</si>
  <si>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</si>
  <si>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</si>
  <si>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</si>
  <si>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</si>
  <si>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</si>
  <si>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</si>
  <si>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</si>
  <si>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</si>
  <si>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</si>
  <si>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</si>
  <si>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</si>
  <si>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</si>
  <si>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</si>
  <si>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</si>
  <si>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</si>
  <si>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</si>
  <si>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</si>
  <si>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</si>
  <si>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</si>
  <si>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</si>
  <si>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</si>
  <si>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</si>
  <si>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</si>
  <si>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</si>
  <si>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</si>
  <si>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</si>
  <si>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</si>
  <si>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</si>
  <si>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</si>
  <si>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</si>
  <si>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</si>
  <si>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</si>
  <si>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</si>
  <si>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</si>
  <si>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</si>
  <si>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</si>
  <si>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</si>
  <si>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</si>
  <si>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</si>
  <si>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</si>
  <si>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</si>
  <si>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</si>
  <si>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</si>
  <si>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</si>
  <si>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</si>
  <si>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</si>
  <si>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</si>
  <si>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</si>
  <si>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</si>
  <si>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</si>
  <si>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</si>
  <si>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</si>
  <si>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</si>
  <si>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</si>
  <si>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</si>
  <si>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</si>
  <si>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</si>
  <si>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</si>
  <si>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</si>
  <si>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</si>
  <si>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</si>
  <si>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</si>
  <si>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</si>
  <si>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</si>
  <si>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</si>
  <si>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</si>
  <si>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</si>
  <si>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</si>
  <si>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</si>
  <si>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</si>
  <si>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</si>
  <si>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</si>
  <si>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</si>
  <si>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</si>
  <si>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</si>
  <si>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</si>
  <si>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</si>
  <si>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</si>
  <si>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</si>
  <si>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</si>
  <si>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</si>
  <si>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</si>
  <si>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</si>
  <si>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</si>
  <si>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</si>
  <si>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</si>
  <si>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</si>
  <si>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</si>
  <si>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</si>
  <si>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</si>
  <si>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</si>
  <si>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</si>
  <si>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</si>
  <si>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</si>
  <si>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</si>
  <si>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</si>
  <si>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</si>
  <si>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</si>
  <si>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</si>
  <si>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</si>
  <si>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</si>
  <si>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</si>
  <si>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</si>
  <si>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</si>
  <si>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</si>
  <si>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</si>
  <si>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</si>
  <si>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</si>
  <si>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</si>
  <si>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</si>
  <si>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</si>
  <si>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</si>
  <si>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</si>
  <si>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</si>
  <si>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</si>
  <si>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</si>
  <si>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</si>
  <si>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</si>
  <si>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</si>
  <si>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</si>
  <si>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</si>
  <si>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</si>
  <si>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</si>
  <si>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</si>
  <si>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</si>
  <si>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</si>
  <si>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</si>
  <si>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</si>
  <si>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</si>
  <si>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</si>
  <si>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</si>
  <si>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</si>
  <si>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</si>
  <si>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</si>
  <si>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</si>
  <si>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</si>
  <si>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</si>
  <si>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</si>
  <si>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</si>
  <si>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</si>
  <si>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</si>
  <si>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</si>
  <si>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</si>
  <si>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</si>
  <si>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</si>
  <si>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</si>
  <si>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</si>
  <si>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</si>
  <si>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</si>
  <si>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</si>
  <si>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</si>
  <si>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</si>
  <si>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</si>
  <si>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</si>
  <si>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</si>
  <si>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</si>
  <si>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</si>
  <si>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</si>
  <si>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</si>
  <si>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</si>
  <si>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</si>
  <si>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</si>
  <si>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</si>
  <si>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</si>
  <si>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</si>
  <si>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</si>
  <si>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</si>
  <si>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</si>
  <si>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</si>
  <si>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</si>
  <si>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</si>
  <si>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</si>
  <si>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</si>
  <si>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</si>
  <si>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</si>
  <si>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</si>
  <si>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</si>
  <si>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</si>
  <si>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</si>
  <si>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</si>
  <si>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</si>
  <si>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</si>
  <si>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</si>
  <si>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</si>
  <si>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</si>
  <si>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</si>
  <si>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</si>
  <si>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</si>
  <si>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</si>
  <si>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</si>
  <si>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</si>
  <si>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</si>
  <si>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</si>
  <si>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</si>
  <si>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</si>
  <si>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</si>
  <si>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</si>
  <si>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</si>
  <si>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</si>
  <si>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</si>
  <si>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</si>
  <si>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</si>
  <si>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</si>
  <si>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</si>
  <si>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</si>
  <si>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</si>
  <si>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</si>
  <si>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</si>
  <si>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</si>
  <si>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</si>
  <si>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</si>
  <si>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</si>
  <si>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</si>
  <si>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</si>
  <si>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</si>
  <si>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</si>
  <si>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</si>
  <si>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</si>
  <si>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</si>
  <si>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</si>
  <si>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</si>
  <si>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</si>
  <si>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</si>
  <si>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</si>
  <si>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</si>
  <si>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</si>
  <si>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</si>
  <si>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</si>
  <si>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</si>
  <si>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</si>
  <si>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</si>
  <si>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</si>
  <si>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</si>
  <si>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</si>
  <si>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</si>
  <si>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</si>
  <si>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</si>
  <si>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</si>
  <si>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</si>
  <si>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</si>
  <si>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</si>
  <si>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</si>
  <si>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</si>
  <si>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</si>
  <si>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</si>
  <si>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</si>
  <si>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</si>
  <si>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</si>
  <si>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</si>
  <si>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</si>
  <si>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</si>
  <si>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</si>
  <si>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</si>
  <si>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</si>
  <si>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</si>
  <si>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</si>
  <si>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</si>
  <si>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</si>
  <si>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</si>
  <si>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</si>
  <si>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</si>
  <si>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</si>
  <si>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</si>
  <si>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</si>
  <si>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</si>
  <si>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</si>
  <si>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</si>
  <si>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</si>
  <si>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</si>
  <si>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</si>
  <si>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</si>
  <si>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</si>
  <si>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</si>
  <si>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</si>
  <si>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</si>
  <si>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</si>
  <si>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</si>
  <si>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</si>
  <si>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</si>
  <si>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</si>
  <si>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</si>
  <si>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</si>
  <si>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</si>
  <si>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</si>
  <si>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</si>
  <si>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</si>
  <si>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</si>
  <si>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</si>
  <si>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</si>
  <si>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</si>
  <si>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</si>
  <si>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</si>
  <si>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</si>
  <si>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</si>
  <si>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</si>
  <si>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</si>
  <si>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</si>
  <si>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</si>
  <si>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</si>
  <si>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</si>
  <si>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</si>
  <si>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</si>
  <si>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</si>
  <si>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</si>
  <si>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</si>
  <si>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</si>
  <si>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</si>
  <si>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</si>
  <si>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</si>
  <si>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</si>
  <si>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</si>
  <si>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</si>
  <si>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</si>
  <si>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</si>
  <si>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</si>
  <si>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</si>
  <si>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</si>
  <si>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</si>
  <si>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</si>
  <si>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</si>
  <si>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</si>
  <si>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</si>
  <si>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</si>
  <si>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</si>
  <si>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</si>
  <si>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</si>
  <si>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</si>
  <si>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</si>
  <si>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</si>
  <si>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</si>
  <si>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</si>
  <si>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</si>
  <si>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</si>
  <si>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</si>
  <si>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</si>
  <si>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</si>
  <si>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</si>
  <si>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</si>
  <si>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</si>
  <si>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</si>
  <si>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</si>
  <si>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</si>
  <si>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</si>
  <si>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</si>
  <si>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</si>
  <si>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</si>
  <si>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</si>
  <si>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</si>
  <si>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</si>
  <si>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</si>
  <si>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</si>
  <si>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</si>
  <si>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</si>
  <si>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</si>
  <si>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</si>
  <si>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</si>
  <si>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</si>
  <si>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</si>
  <si>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</si>
  <si>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</si>
  <si>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</si>
  <si>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</si>
  <si>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</si>
  <si>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</si>
  <si>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</si>
  <si>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</si>
  <si>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</si>
  <si>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</si>
  <si>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</si>
  <si>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</si>
  <si>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</si>
  <si>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</si>
  <si>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</si>
  <si>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</si>
  <si>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</si>
  <si>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</si>
  <si>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</si>
  <si>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</si>
  <si>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</si>
  <si>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</si>
  <si>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</si>
  <si>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</si>
  <si>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</si>
  <si>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</si>
  <si>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</si>
  <si>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</si>
  <si>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</si>
  <si>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</si>
  <si>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</si>
  <si>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</si>
  <si>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</si>
  <si>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</si>
  <si>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</si>
  <si>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</si>
  <si>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</si>
  <si>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</si>
  <si>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</si>
  <si>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</si>
  <si>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</si>
  <si>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</si>
  <si>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</si>
  <si>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</si>
  <si>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</si>
  <si>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</si>
  <si>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</si>
  <si>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</si>
  <si>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</si>
  <si>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</si>
  <si>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</si>
  <si>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</si>
  <si>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</si>
  <si>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</si>
  <si>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</si>
  <si>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</si>
  <si>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</si>
  <si>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</si>
  <si>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</si>
  <si>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</si>
  <si>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</si>
  <si>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</si>
  <si>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</si>
  <si>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</si>
  <si>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</si>
  <si>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</si>
  <si>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</si>
  <si>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</si>
  <si>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</si>
  <si>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</si>
  <si>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</si>
  <si>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</si>
  <si>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</si>
  <si>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</si>
  <si>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</si>
  <si>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</si>
  <si>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</si>
  <si>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</si>
  <si>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</si>
  <si>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</si>
  <si>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</si>
  <si>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</si>
  <si>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</si>
  <si>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</si>
  <si>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</si>
  <si>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</si>
  <si>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</si>
  <si>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</si>
  <si>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</si>
  <si>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</si>
  <si>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</si>
  <si>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</si>
  <si>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</si>
  <si>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</si>
  <si>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</si>
  <si>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</si>
  <si>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</si>
  <si>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</si>
  <si>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</si>
  <si>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</si>
  <si>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</si>
  <si>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</si>
  <si>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</si>
  <si>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</si>
  <si>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</si>
  <si>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</si>
  <si>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</si>
  <si>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</si>
  <si>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</si>
  <si>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</si>
  <si>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</si>
  <si>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</si>
  <si>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</si>
  <si>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</si>
  <si>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</si>
  <si>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</si>
  <si>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</si>
  <si>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</si>
  <si>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</si>
  <si>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</si>
  <si>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</si>
  <si>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</si>
  <si>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</si>
  <si>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</si>
  <si>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</si>
  <si>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</si>
  <si>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</si>
  <si>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</si>
  <si>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</si>
  <si>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</si>
  <si>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</si>
  <si>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</si>
  <si>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</si>
  <si>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</si>
  <si>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</si>
  <si>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</si>
  <si>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</si>
  <si>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</si>
  <si>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</si>
  <si>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</si>
  <si>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</si>
  <si>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</si>
  <si>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</si>
  <si>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</si>
  <si>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</si>
  <si>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</si>
  <si>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</si>
  <si>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</si>
  <si>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</si>
  <si>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</si>
  <si>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</si>
  <si>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</si>
  <si>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</si>
  <si>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</si>
  <si>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</si>
  <si>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</si>
  <si>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</si>
  <si>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</si>
  <si>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</si>
  <si>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</si>
  <si>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</si>
  <si>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</si>
  <si>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</si>
  <si>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</si>
  <si>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</si>
  <si>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</si>
  <si>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</si>
  <si>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</si>
  <si>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</si>
  <si>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</si>
  <si>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</si>
  <si>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</si>
  <si>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</si>
  <si>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</si>
  <si>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</si>
  <si>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</si>
  <si>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</si>
  <si>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</si>
  <si>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</si>
  <si>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</si>
  <si>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</si>
  <si>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</si>
  <si>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</si>
  <si>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</si>
  <si>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</si>
  <si>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</si>
  <si>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</si>
  <si>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</si>
  <si>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</si>
  <si>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</si>
  <si>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</si>
  <si>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</si>
  <si>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</si>
  <si>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</si>
  <si>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</si>
  <si>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</si>
  <si>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</si>
  <si>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</si>
  <si>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</si>
  <si>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</si>
  <si>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</si>
  <si>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</si>
  <si>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</si>
  <si>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</si>
  <si>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</si>
  <si>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</si>
  <si>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</si>
  <si>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</si>
  <si>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</si>
  <si>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</si>
  <si>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</si>
  <si>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</si>
  <si>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</si>
  <si>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</si>
  <si>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</si>
  <si>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</si>
  <si>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</si>
  <si>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</si>
  <si>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</si>
  <si>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</si>
  <si>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</si>
  <si>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</si>
  <si>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</si>
  <si>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</si>
  <si>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</si>
  <si>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</si>
  <si>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</si>
  <si>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</si>
  <si>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</si>
  <si>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</si>
  <si>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</si>
  <si>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</si>
  <si>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</si>
  <si>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</si>
  <si>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</si>
  <si>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</si>
  <si>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</si>
  <si>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</si>
  <si>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</si>
  <si>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</si>
  <si>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</si>
  <si>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</si>
  <si>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</si>
  <si>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</si>
  <si>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</si>
  <si>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</si>
  <si>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</si>
  <si>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</si>
  <si>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</si>
  <si>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</si>
  <si>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</si>
  <si>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</si>
  <si>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</si>
  <si>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</si>
  <si>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</si>
  <si>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</si>
  <si>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</si>
  <si>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</si>
  <si>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</si>
  <si>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</si>
  <si>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</si>
  <si>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</si>
  <si>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</si>
  <si>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</si>
  <si>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</si>
  <si>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</si>
  <si>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</si>
  <si>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</si>
  <si>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</si>
  <si>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</si>
  <si>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</si>
  <si>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</si>
  <si>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</si>
  <si>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</si>
  <si>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</si>
  <si>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</si>
  <si>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</si>
  <si>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</si>
  <si>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</si>
  <si>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</si>
  <si>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</si>
  <si>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</si>
  <si>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</si>
  <si>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</si>
  <si>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</si>
  <si>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</si>
  <si>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</si>
  <si>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</si>
  <si>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</si>
  <si>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</si>
  <si>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</si>
  <si>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</si>
  <si>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</si>
  <si>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</si>
  <si>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</si>
  <si>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</si>
  <si>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</si>
  <si>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</si>
  <si>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</si>
  <si>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</si>
  <si>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</si>
  <si>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</si>
  <si>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</si>
  <si>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</si>
  <si>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</si>
  <si>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</si>
  <si>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</si>
  <si>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</si>
  <si>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</si>
  <si>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</si>
  <si>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</si>
  <si>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</si>
  <si>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</si>
  <si>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</si>
  <si>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</si>
  <si>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</si>
  <si>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</si>
  <si>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</si>
  <si>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</si>
  <si>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</si>
  <si>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</si>
  <si>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</si>
  <si>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</si>
  <si>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</si>
  <si>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</si>
  <si>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</si>
  <si>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</si>
  <si>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</si>
  <si>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</si>
  <si>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</si>
  <si>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</si>
  <si>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</si>
  <si>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</si>
  <si>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</si>
  <si>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</si>
  <si>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</si>
  <si>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</si>
  <si>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</si>
  <si>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</si>
  <si>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</si>
  <si>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</si>
  <si>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</si>
  <si>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</si>
  <si>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</si>
  <si>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</si>
  <si>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</si>
  <si>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</si>
  <si>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</si>
  <si>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</si>
  <si>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</si>
  <si>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</si>
  <si>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</si>
  <si>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</si>
  <si>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</si>
  <si>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</si>
  <si>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</si>
  <si>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</si>
  <si>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</si>
  <si>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</si>
  <si>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</si>
  <si>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</si>
  <si>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</si>
  <si>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</si>
  <si>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</si>
  <si>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</si>
  <si>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</si>
  <si>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</si>
  <si>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</si>
  <si>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</si>
  <si>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</si>
  <si>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</si>
  <si>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</si>
  <si>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</si>
  <si>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</si>
  <si>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</si>
  <si>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</si>
  <si>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</si>
  <si>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</si>
  <si>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</si>
  <si>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</si>
  <si>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</si>
  <si>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</si>
  <si>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</si>
  <si>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</si>
  <si>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</si>
  <si>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</si>
  <si>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</si>
  <si>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</si>
  <si>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</si>
  <si>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</si>
  <si>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PRVA SREDNJA ŠKOLA VUKOVAR</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</si>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</sst>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1908163.2099999997</v>
      </c>
      <c r="D2" s="7">
        <f>'PR-RAS'!E6</f>
        <v>2174879.35</v>
      </c>
      <c r="E2" s="7">
        <v>0</v>
      </c>
      <c r="F2" s="7">
        <v>0</v>
      </c>
      <c r="G2" s="8">
        <f t="shared" ref="G2:G274" si="0">(B2/1000)*(C2*1+D2*2)</f>
        <v>6257.92191</v>
      </c>
      <c r="H2" s="8">
        <f t="shared" ref="H2:H274" si="1">ABS(C2-ROUND(C2,0))+ABS(D2-ROUND(D2,0))</f>
        <v>0.55999999982304871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1742349.17</v>
      </c>
      <c r="D45" s="2">
        <f>'PR-RAS'!E49</f>
        <v>1978950.38</v>
      </c>
      <c r="E45" s="2">
        <v>0</v>
      </c>
      <c r="F45" s="2">
        <v>0</v>
      </c>
      <c r="G45" s="3">
        <f t="shared" si="0"/>
        <v>250810.99691999998</v>
      </c>
      <c r="H45" s="3">
        <f t="shared" si="1"/>
        <v>0.54999999981373549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1741143.96</v>
      </c>
      <c r="D64" s="2">
        <f>'PR-RAS'!E68</f>
        <v>1976870.5999999999</v>
      </c>
      <c r="E64" s="2">
        <v>0</v>
      </c>
      <c r="F64" s="2">
        <v>0</v>
      </c>
      <c r="G64" s="3">
        <f t="shared" si="0"/>
        <v>358777.76507999998</v>
      </c>
      <c r="H64" s="3">
        <f t="shared" si="1"/>
        <v>0.44000000017695129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1740101.72</v>
      </c>
      <c r="D65" s="2">
        <f>'PR-RAS'!E69</f>
        <v>1959354.64</v>
      </c>
      <c r="E65" s="2">
        <v>0</v>
      </c>
      <c r="F65" s="2">
        <v>0</v>
      </c>
      <c r="G65" s="3">
        <f t="shared" si="0"/>
        <v>362163.90399999998</v>
      </c>
      <c r="H65" s="3">
        <f t="shared" si="1"/>
        <v>0.64000000013038516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1042.24</v>
      </c>
      <c r="D66" s="2">
        <f>'PR-RAS'!E70</f>
        <v>17515.96</v>
      </c>
      <c r="E66" s="2">
        <v>0</v>
      </c>
      <c r="F66" s="2">
        <v>0</v>
      </c>
      <c r="G66" s="3">
        <f t="shared" si="0"/>
        <v>2344.8203999999996</v>
      </c>
      <c r="H66" s="3">
        <f t="shared" si="1"/>
        <v>0.28000000000088221</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1205.21</v>
      </c>
      <c r="D70" s="2">
        <f>'PR-RAS'!E74</f>
        <v>2079.7800000000002</v>
      </c>
      <c r="E70" s="2">
        <v>0</v>
      </c>
      <c r="F70" s="2">
        <v>0</v>
      </c>
      <c r="G70" s="3">
        <f t="shared" si="0"/>
        <v>370.16913000000005</v>
      </c>
      <c r="H70" s="3">
        <f t="shared" si="1"/>
        <v>0.42999999999983629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1205.21</v>
      </c>
      <c r="D71" s="2">
        <f>'PR-RAS'!E75</f>
        <v>2079.7800000000002</v>
      </c>
      <c r="E71" s="2">
        <v>0</v>
      </c>
      <c r="F71" s="2">
        <v>0</v>
      </c>
      <c r="G71" s="3">
        <f t="shared" si="0"/>
        <v>375.53390000000007</v>
      </c>
      <c r="H71" s="3">
        <f t="shared" si="1"/>
        <v>0.42999999999983629</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0.21</v>
      </c>
      <c r="D78" s="2">
        <f>'PR-RAS'!E82</f>
        <v>0.01</v>
      </c>
      <c r="E78" s="2">
        <v>0</v>
      </c>
      <c r="F78" s="2">
        <v>0</v>
      </c>
      <c r="G78" s="3">
        <f t="shared" si="0"/>
        <v>1.771E-2</v>
      </c>
      <c r="H78" s="3">
        <f t="shared" si="1"/>
        <v>0.22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0.21</v>
      </c>
      <c r="D79" s="2">
        <f>'PR-RAS'!E83</f>
        <v>0.01</v>
      </c>
      <c r="E79" s="2">
        <v>0</v>
      </c>
      <c r="F79" s="2">
        <v>0</v>
      </c>
      <c r="G79" s="3">
        <f t="shared" si="0"/>
        <v>1.7939999999999998E-2</v>
      </c>
      <c r="H79" s="3">
        <f t="shared" si="1"/>
        <v>0.22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0.21</v>
      </c>
      <c r="D81" s="2">
        <f>'PR-RAS'!E85</f>
        <v>0.01</v>
      </c>
      <c r="E81" s="2">
        <v>0</v>
      </c>
      <c r="F81" s="2">
        <v>0</v>
      </c>
      <c r="G81" s="3">
        <f t="shared" si="0"/>
        <v>1.84E-2</v>
      </c>
      <c r="H81" s="3">
        <f t="shared" si="1"/>
        <v>0.22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1884</v>
      </c>
      <c r="D102" s="2">
        <f>'PR-RAS'!E106</f>
        <v>0</v>
      </c>
      <c r="E102" s="2">
        <v>0</v>
      </c>
      <c r="F102" s="2">
        <v>0</v>
      </c>
      <c r="G102" s="3">
        <f t="shared" si="0"/>
        <v>190.28400000000002</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1884</v>
      </c>
      <c r="D108" s="2">
        <f>'PR-RAS'!E112</f>
        <v>0</v>
      </c>
      <c r="E108" s="2">
        <v>0</v>
      </c>
      <c r="F108" s="2">
        <v>0</v>
      </c>
      <c r="G108" s="3">
        <f t="shared" si="0"/>
        <v>201.58799999999999</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1884</v>
      </c>
      <c r="D113" s="2">
        <f>'PR-RAS'!E117</f>
        <v>0</v>
      </c>
      <c r="E113" s="2">
        <v>0</v>
      </c>
      <c r="F113" s="2">
        <v>0</v>
      </c>
      <c r="G113" s="3">
        <f t="shared" si="0"/>
        <v>211.00800000000001</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6232.8899999999994</v>
      </c>
      <c r="D121" s="2">
        <f>'PR-RAS'!E125</f>
        <v>4734.13</v>
      </c>
      <c r="E121" s="2">
        <v>0</v>
      </c>
      <c r="F121" s="2">
        <v>0</v>
      </c>
      <c r="G121" s="3">
        <f t="shared" si="0"/>
        <v>1884.1379999999999</v>
      </c>
      <c r="H121" s="3">
        <f t="shared" si="1"/>
        <v>0.24000000000069122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3121.89</v>
      </c>
      <c r="D122" s="2">
        <f>'PR-RAS'!E126</f>
        <v>4534.13</v>
      </c>
      <c r="E122" s="2">
        <v>0</v>
      </c>
      <c r="F122" s="2">
        <v>0</v>
      </c>
      <c r="G122" s="3">
        <f t="shared" si="0"/>
        <v>1475.0081499999999</v>
      </c>
      <c r="H122" s="3">
        <f t="shared" si="1"/>
        <v>0.24000000000023647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3121.89</v>
      </c>
      <c r="D124" s="2">
        <f>'PR-RAS'!E128</f>
        <v>4534.13</v>
      </c>
      <c r="E124" s="2">
        <v>0</v>
      </c>
      <c r="F124" s="2">
        <v>0</v>
      </c>
      <c r="G124" s="3">
        <f t="shared" si="0"/>
        <v>1499.3884499999999</v>
      </c>
      <c r="H124" s="3">
        <f t="shared" si="1"/>
        <v>0.24000000000023647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3111</v>
      </c>
      <c r="D125" s="2">
        <f>'PR-RAS'!E129</f>
        <v>200</v>
      </c>
      <c r="E125" s="2">
        <v>0</v>
      </c>
      <c r="F125" s="2">
        <v>0</v>
      </c>
      <c r="G125" s="3">
        <f t="shared" si="0"/>
        <v>435.36399999999998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3111</v>
      </c>
      <c r="D126" s="2">
        <f>'PR-RAS'!E130</f>
        <v>200</v>
      </c>
      <c r="E126" s="2">
        <v>0</v>
      </c>
      <c r="F126" s="2">
        <v>0</v>
      </c>
      <c r="G126" s="3">
        <f t="shared" si="0"/>
        <v>438.875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157696.94</v>
      </c>
      <c r="D130" s="2">
        <f>'PR-RAS'!E134</f>
        <v>185753.9</v>
      </c>
      <c r="E130" s="2">
        <v>0</v>
      </c>
      <c r="F130" s="2">
        <v>0</v>
      </c>
      <c r="G130" s="3">
        <f t="shared" si="0"/>
        <v>68267.411460000003</v>
      </c>
      <c r="H130" s="3">
        <f t="shared" si="1"/>
        <v>0.16000000000349246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157696.94</v>
      </c>
      <c r="D131" s="2">
        <f>'PR-RAS'!E135</f>
        <v>185753.9</v>
      </c>
      <c r="E131" s="2">
        <v>0</v>
      </c>
      <c r="F131" s="2">
        <v>0</v>
      </c>
      <c r="G131" s="3">
        <f t="shared" si="0"/>
        <v>68796.616200000004</v>
      </c>
      <c r="H131" s="3">
        <f t="shared" si="1"/>
        <v>0.16000000000349246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127229.4</v>
      </c>
      <c r="D132" s="2">
        <f>'PR-RAS'!E136</f>
        <v>161378.01999999999</v>
      </c>
      <c r="E132" s="2">
        <v>0</v>
      </c>
      <c r="F132" s="2">
        <v>0</v>
      </c>
      <c r="G132" s="3">
        <f t="shared" si="0"/>
        <v>58948.092639999995</v>
      </c>
      <c r="H132" s="3">
        <f t="shared" si="1"/>
        <v>0.41999999998370185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30467.54</v>
      </c>
      <c r="D133" s="2">
        <f>'PR-RAS'!E137</f>
        <v>24375.88</v>
      </c>
      <c r="E133" s="2">
        <v>0</v>
      </c>
      <c r="F133" s="2">
        <v>0</v>
      </c>
      <c r="G133" s="3">
        <f t="shared" si="0"/>
        <v>10456.947600000001</v>
      </c>
      <c r="H133" s="3">
        <f t="shared" si="1"/>
        <v>0.57999999999810825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5440.93</v>
      </c>
      <c r="E136" s="2">
        <v>0</v>
      </c>
      <c r="F136" s="2">
        <v>0</v>
      </c>
      <c r="G136" s="3">
        <f t="shared" si="0"/>
        <v>1469.0511000000001</v>
      </c>
      <c r="H136" s="3">
        <f t="shared" si="1"/>
        <v>6.9999999999708962E-2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5440.93</v>
      </c>
      <c r="E147" s="2">
        <v>0</v>
      </c>
      <c r="F147" s="2">
        <v>0</v>
      </c>
      <c r="G147" s="3">
        <f t="shared" si="0"/>
        <v>1588.7515599999999</v>
      </c>
      <c r="H147" s="3">
        <f t="shared" si="1"/>
        <v>6.9999999999708962E-2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1887576.6299999997</v>
      </c>
      <c r="D148" s="2">
        <f>'PR-RAS'!E152</f>
        <v>2344628.9</v>
      </c>
      <c r="E148" s="2">
        <v>0</v>
      </c>
      <c r="F148" s="2">
        <v>0</v>
      </c>
      <c r="G148" s="3">
        <f t="shared" si="0"/>
        <v>966794.66120999993</v>
      </c>
      <c r="H148" s="3">
        <f t="shared" si="1"/>
        <v>0.47000000043772161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1738212.3499999999</v>
      </c>
      <c r="D149" s="2">
        <f>'PR-RAS'!E153</f>
        <v>2162794.81</v>
      </c>
      <c r="E149" s="2">
        <v>0</v>
      </c>
      <c r="F149" s="2">
        <v>0</v>
      </c>
      <c r="G149" s="3">
        <f t="shared" si="0"/>
        <v>897442.69155999995</v>
      </c>
      <c r="H149" s="3">
        <f t="shared" si="1"/>
        <v>0.53999999980442226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1443160.23</v>
      </c>
      <c r="D150" s="2">
        <f>'PR-RAS'!E154</f>
        <v>1797944.26</v>
      </c>
      <c r="E150" s="2">
        <v>0</v>
      </c>
      <c r="F150" s="2">
        <v>0</v>
      </c>
      <c r="G150" s="3">
        <f t="shared" si="0"/>
        <v>750818.26374999993</v>
      </c>
      <c r="H150" s="3">
        <f t="shared" si="1"/>
        <v>0.48999999999068677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1443160.23</v>
      </c>
      <c r="D151" s="2">
        <f>'PR-RAS'!E155</f>
        <v>1797944.26</v>
      </c>
      <c r="E151" s="2">
        <v>0</v>
      </c>
      <c r="F151" s="2">
        <v>0</v>
      </c>
      <c r="G151" s="3">
        <f t="shared" si="0"/>
        <v>755857.3125</v>
      </c>
      <c r="H151" s="3">
        <f t="shared" si="1"/>
        <v>0.48999999999068677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56636.63</v>
      </c>
      <c r="D155" s="2">
        <f>'PR-RAS'!E159</f>
        <v>67322.210000000006</v>
      </c>
      <c r="E155" s="2">
        <v>0</v>
      </c>
      <c r="F155" s="2">
        <v>0</v>
      </c>
      <c r="G155" s="3">
        <f t="shared" si="0"/>
        <v>29457.281700000003</v>
      </c>
      <c r="H155" s="3">
        <f t="shared" si="1"/>
        <v>0.58000000000902219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238415.49</v>
      </c>
      <c r="D156" s="2">
        <f>'PR-RAS'!E160</f>
        <v>297528.34000000003</v>
      </c>
      <c r="E156" s="2">
        <v>0</v>
      </c>
      <c r="F156" s="2">
        <v>0</v>
      </c>
      <c r="G156" s="3">
        <f t="shared" si="0"/>
        <v>129188.18635</v>
      </c>
      <c r="H156" s="3">
        <f t="shared" si="1"/>
        <v>0.83000000001629815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238415.49</v>
      </c>
      <c r="D158" s="2">
        <f>'PR-RAS'!E162</f>
        <v>297528.34000000003</v>
      </c>
      <c r="E158" s="2">
        <v>0</v>
      </c>
      <c r="F158" s="2">
        <v>0</v>
      </c>
      <c r="G158" s="3">
        <f t="shared" si="0"/>
        <v>130855.13069000001</v>
      </c>
      <c r="H158" s="3">
        <f t="shared" si="1"/>
        <v>0.83000000001629815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147866.01999999999</v>
      </c>
      <c r="D160" s="2">
        <f>'PR-RAS'!E164</f>
        <v>180592.51</v>
      </c>
      <c r="E160" s="2">
        <v>0</v>
      </c>
      <c r="F160" s="2">
        <v>0</v>
      </c>
      <c r="G160" s="3">
        <f t="shared" si="0"/>
        <v>80939.115360000011</v>
      </c>
      <c r="H160" s="3">
        <f t="shared" si="1"/>
        <v>0.5099999999802094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66264.38</v>
      </c>
      <c r="D161" s="2">
        <f>'PR-RAS'!E165</f>
        <v>81653.91</v>
      </c>
      <c r="E161" s="2">
        <v>0</v>
      </c>
      <c r="F161" s="2">
        <v>0</v>
      </c>
      <c r="G161" s="3">
        <f t="shared" si="0"/>
        <v>36731.552000000003</v>
      </c>
      <c r="H161" s="3">
        <f t="shared" si="1"/>
        <v>0.47000000000116415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10941.58</v>
      </c>
      <c r="D162" s="2">
        <f>'PR-RAS'!E166</f>
        <v>12063.51</v>
      </c>
      <c r="E162" s="2">
        <v>0</v>
      </c>
      <c r="F162" s="2">
        <v>0</v>
      </c>
      <c r="G162" s="3">
        <f t="shared" si="0"/>
        <v>5646.0446000000002</v>
      </c>
      <c r="H162" s="3">
        <f t="shared" si="1"/>
        <v>0.90999999999985448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54637.5</v>
      </c>
      <c r="D163" s="2">
        <f>'PR-RAS'!E167</f>
        <v>65624.3</v>
      </c>
      <c r="E163" s="2">
        <v>0</v>
      </c>
      <c r="F163" s="2">
        <v>0</v>
      </c>
      <c r="G163" s="3">
        <f t="shared" si="0"/>
        <v>30113.548200000001</v>
      </c>
      <c r="H163" s="3">
        <f t="shared" si="1"/>
        <v>0.80000000000291038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50</v>
      </c>
      <c r="D164" s="2">
        <f>'PR-RAS'!E168</f>
        <v>0</v>
      </c>
      <c r="E164" s="2">
        <v>0</v>
      </c>
      <c r="F164" s="2">
        <v>0</v>
      </c>
      <c r="G164" s="3">
        <f t="shared" si="0"/>
        <v>8.15</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635.29999999999995</v>
      </c>
      <c r="D165" s="2">
        <f>'PR-RAS'!E169</f>
        <v>3966.1</v>
      </c>
      <c r="E165" s="2">
        <v>0</v>
      </c>
      <c r="F165" s="2">
        <v>0</v>
      </c>
      <c r="G165" s="3">
        <f t="shared" si="0"/>
        <v>1405.0700000000002</v>
      </c>
      <c r="H165" s="3">
        <f t="shared" si="1"/>
        <v>0.39999999999986358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41543.869999999995</v>
      </c>
      <c r="D166" s="2">
        <f>'PR-RAS'!E170</f>
        <v>48638.929999999993</v>
      </c>
      <c r="E166" s="2">
        <v>0</v>
      </c>
      <c r="F166" s="2">
        <v>0</v>
      </c>
      <c r="G166" s="3">
        <f t="shared" si="0"/>
        <v>22905.585449999999</v>
      </c>
      <c r="H166" s="3">
        <f t="shared" si="1"/>
        <v>0.20000000001164153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6211.93</v>
      </c>
      <c r="D167" s="2">
        <f>'PR-RAS'!E171</f>
        <v>7892.12</v>
      </c>
      <c r="E167" s="2">
        <v>0</v>
      </c>
      <c r="F167" s="2">
        <v>0</v>
      </c>
      <c r="G167" s="3">
        <f t="shared" si="0"/>
        <v>3651.3642199999999</v>
      </c>
      <c r="H167" s="3">
        <f t="shared" si="1"/>
        <v>0.18999999999959982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1328.84</v>
      </c>
      <c r="D168" s="2">
        <f>'PR-RAS'!E172</f>
        <v>3325.59</v>
      </c>
      <c r="E168" s="2">
        <v>0</v>
      </c>
      <c r="F168" s="2">
        <v>0</v>
      </c>
      <c r="G168" s="3">
        <f t="shared" si="0"/>
        <v>1332.6633400000001</v>
      </c>
      <c r="H168" s="3">
        <f t="shared" si="1"/>
        <v>0.56999999999993634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26900.38</v>
      </c>
      <c r="D169" s="2">
        <f>'PR-RAS'!E173</f>
        <v>29767.02</v>
      </c>
      <c r="E169" s="2">
        <v>0</v>
      </c>
      <c r="F169" s="2">
        <v>0</v>
      </c>
      <c r="G169" s="3">
        <f t="shared" si="0"/>
        <v>14520.98256</v>
      </c>
      <c r="H169" s="3">
        <f t="shared" si="1"/>
        <v>0.40000000000145519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5828.56</v>
      </c>
      <c r="D170" s="2">
        <f>'PR-RAS'!E174</f>
        <v>6790.14</v>
      </c>
      <c r="E170" s="2">
        <v>0</v>
      </c>
      <c r="F170" s="2">
        <v>0</v>
      </c>
      <c r="G170" s="3">
        <f t="shared" si="0"/>
        <v>3280.0939600000002</v>
      </c>
      <c r="H170" s="3">
        <f t="shared" si="1"/>
        <v>0.57999999999992724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1098.06</v>
      </c>
      <c r="D171" s="2">
        <f>'PR-RAS'!E175</f>
        <v>451.09</v>
      </c>
      <c r="E171" s="2">
        <v>0</v>
      </c>
      <c r="F171" s="2">
        <v>0</v>
      </c>
      <c r="G171" s="3">
        <f t="shared" si="0"/>
        <v>340.04079999999999</v>
      </c>
      <c r="H171" s="3">
        <f t="shared" si="1"/>
        <v>0.14999999999992042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176.1</v>
      </c>
      <c r="D173" s="2">
        <f>'PR-RAS'!E177</f>
        <v>412.97</v>
      </c>
      <c r="E173" s="2">
        <v>0</v>
      </c>
      <c r="F173" s="2">
        <v>0</v>
      </c>
      <c r="G173" s="3">
        <f t="shared" si="0"/>
        <v>172.35087999999999</v>
      </c>
      <c r="H173" s="3">
        <f t="shared" si="1"/>
        <v>0.12999999999996703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21981.03</v>
      </c>
      <c r="D174" s="2">
        <f>'PR-RAS'!E178</f>
        <v>21875.660000000003</v>
      </c>
      <c r="E174" s="2">
        <v>0</v>
      </c>
      <c r="F174" s="2">
        <v>0</v>
      </c>
      <c r="G174" s="3">
        <f t="shared" si="0"/>
        <v>11371.696550000001</v>
      </c>
      <c r="H174" s="3">
        <f t="shared" si="1"/>
        <v>0.36999999999534339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1757.06</v>
      </c>
      <c r="D175" s="2">
        <f>'PR-RAS'!E179</f>
        <v>2707.01</v>
      </c>
      <c r="E175" s="2">
        <v>0</v>
      </c>
      <c r="F175" s="2">
        <v>0</v>
      </c>
      <c r="G175" s="3">
        <f t="shared" si="0"/>
        <v>1247.76792</v>
      </c>
      <c r="H175" s="3">
        <f t="shared" si="1"/>
        <v>7.0000000000163709E-2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1339.9</v>
      </c>
      <c r="D176" s="2">
        <f>'PR-RAS'!E180</f>
        <v>650.71</v>
      </c>
      <c r="E176" s="2">
        <v>0</v>
      </c>
      <c r="F176" s="2">
        <v>0</v>
      </c>
      <c r="G176" s="3">
        <f t="shared" si="0"/>
        <v>462.23099999999999</v>
      </c>
      <c r="H176" s="3">
        <f t="shared" si="1"/>
        <v>0.38999999999987267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8742.07</v>
      </c>
      <c r="D177" s="2">
        <f>'PR-RAS'!E181</f>
        <v>3214.61</v>
      </c>
      <c r="E177" s="2">
        <v>0</v>
      </c>
      <c r="F177" s="2">
        <v>0</v>
      </c>
      <c r="G177" s="3">
        <f t="shared" si="0"/>
        <v>2670.1470399999998</v>
      </c>
      <c r="H177" s="3">
        <f t="shared" si="1"/>
        <v>0.45999999999958163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1412.57</v>
      </c>
      <c r="D178" s="2">
        <f>'PR-RAS'!E182</f>
        <v>1862.71</v>
      </c>
      <c r="E178" s="2">
        <v>0</v>
      </c>
      <c r="F178" s="2">
        <v>0</v>
      </c>
      <c r="G178" s="3">
        <f t="shared" si="0"/>
        <v>909.42422999999997</v>
      </c>
      <c r="H178" s="3">
        <f t="shared" si="1"/>
        <v>0.72000000000002728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1925.69</v>
      </c>
      <c r="D180" s="2">
        <f>'PR-RAS'!E184</f>
        <v>6375</v>
      </c>
      <c r="E180" s="2">
        <v>0</v>
      </c>
      <c r="F180" s="2">
        <v>0</v>
      </c>
      <c r="G180" s="3">
        <f t="shared" si="0"/>
        <v>2626.9485100000002</v>
      </c>
      <c r="H180" s="3">
        <f t="shared" si="1"/>
        <v>0.30999999999994543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5014.99</v>
      </c>
      <c r="D181" s="2">
        <f>'PR-RAS'!E185</f>
        <v>5605.97</v>
      </c>
      <c r="E181" s="2">
        <v>0</v>
      </c>
      <c r="F181" s="2">
        <v>0</v>
      </c>
      <c r="G181" s="3">
        <f t="shared" si="0"/>
        <v>2920.8474000000001</v>
      </c>
      <c r="H181" s="3">
        <f t="shared" si="1"/>
        <v>3.999999999996362E-2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513.75</v>
      </c>
      <c r="D182" s="2">
        <f>'PR-RAS'!E186</f>
        <v>379.15</v>
      </c>
      <c r="E182" s="2">
        <v>0</v>
      </c>
      <c r="F182" s="2">
        <v>0</v>
      </c>
      <c r="G182" s="3">
        <f t="shared" si="0"/>
        <v>230.24104999999997</v>
      </c>
      <c r="H182" s="3">
        <f t="shared" si="1"/>
        <v>0.39999999999997726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1275</v>
      </c>
      <c r="D183" s="2">
        <f>'PR-RAS'!E187</f>
        <v>1080.5</v>
      </c>
      <c r="E183" s="2">
        <v>0</v>
      </c>
      <c r="F183" s="2">
        <v>0</v>
      </c>
      <c r="G183" s="3">
        <f t="shared" si="0"/>
        <v>625.35199999999998</v>
      </c>
      <c r="H183" s="3">
        <f t="shared" si="1"/>
        <v>0.5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18076.739999999998</v>
      </c>
      <c r="D190" s="2">
        <f>'PR-RAS'!E194</f>
        <v>28424.010000000002</v>
      </c>
      <c r="E190" s="2">
        <v>0</v>
      </c>
      <c r="F190" s="2">
        <v>0</v>
      </c>
      <c r="G190" s="3">
        <f t="shared" si="0"/>
        <v>14160.779640000002</v>
      </c>
      <c r="H190" s="3">
        <f t="shared" si="1"/>
        <v>0.27000000000407454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1431.34</v>
      </c>
      <c r="D192" s="2">
        <f>'PR-RAS'!E196</f>
        <v>2268.34</v>
      </c>
      <c r="E192" s="2">
        <v>0</v>
      </c>
      <c r="F192" s="2">
        <v>0</v>
      </c>
      <c r="G192" s="3">
        <f t="shared" si="0"/>
        <v>1139.8918200000001</v>
      </c>
      <c r="H192" s="3">
        <f t="shared" si="1"/>
        <v>0.68000000000006366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4571.9399999999996</v>
      </c>
      <c r="D193" s="2">
        <f>'PR-RAS'!E197</f>
        <v>4166.34</v>
      </c>
      <c r="E193" s="2">
        <v>0</v>
      </c>
      <c r="F193" s="2">
        <v>0</v>
      </c>
      <c r="G193" s="3">
        <f t="shared" si="0"/>
        <v>2477.6870399999998</v>
      </c>
      <c r="H193" s="3">
        <f t="shared" si="1"/>
        <v>0.4000000000005457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35</v>
      </c>
      <c r="D194" s="2">
        <f>'PR-RAS'!E198</f>
        <v>164</v>
      </c>
      <c r="E194" s="2">
        <v>0</v>
      </c>
      <c r="F194" s="2">
        <v>0</v>
      </c>
      <c r="G194" s="3">
        <f t="shared" si="0"/>
        <v>70.058999999999997</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3976</v>
      </c>
      <c r="D195" s="2">
        <f>'PR-RAS'!E199</f>
        <v>4718.1499999999996</v>
      </c>
      <c r="E195" s="2">
        <v>0</v>
      </c>
      <c r="F195" s="2">
        <v>0</v>
      </c>
      <c r="G195" s="3">
        <f t="shared" si="0"/>
        <v>2601.9861999999998</v>
      </c>
      <c r="H195" s="3">
        <f t="shared" si="1"/>
        <v>0.1499999999996362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8062.46</v>
      </c>
      <c r="D197" s="2">
        <f>'PR-RAS'!E201</f>
        <v>17107.18</v>
      </c>
      <c r="E197" s="2">
        <v>0</v>
      </c>
      <c r="F197" s="2">
        <v>0</v>
      </c>
      <c r="G197" s="3">
        <f t="shared" si="0"/>
        <v>8286.2567199999994</v>
      </c>
      <c r="H197" s="3">
        <f t="shared" si="1"/>
        <v>0.64000000000032742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97.46</v>
      </c>
      <c r="D198" s="2">
        <f>'PR-RAS'!E202</f>
        <v>0</v>
      </c>
      <c r="E198" s="2">
        <v>0</v>
      </c>
      <c r="F198" s="2">
        <v>0</v>
      </c>
      <c r="G198" s="3">
        <f t="shared" si="0"/>
        <v>19.199619999999999</v>
      </c>
      <c r="H198" s="3">
        <f t="shared" si="1"/>
        <v>0.45999999999999375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97.46</v>
      </c>
      <c r="D212" s="2">
        <f>'PR-RAS'!E216</f>
        <v>0</v>
      </c>
      <c r="E212" s="2">
        <v>0</v>
      </c>
      <c r="F212" s="2">
        <v>0</v>
      </c>
      <c r="G212" s="3">
        <f t="shared" si="0"/>
        <v>20.564059999999998</v>
      </c>
      <c r="H212" s="3">
        <f t="shared" si="1"/>
        <v>0.45999999999999375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97.46</v>
      </c>
      <c r="D213" s="2">
        <f>'PR-RAS'!E217</f>
        <v>0</v>
      </c>
      <c r="E213" s="2">
        <v>0</v>
      </c>
      <c r="F213" s="2">
        <v>0</v>
      </c>
      <c r="G213" s="3">
        <f t="shared" si="0"/>
        <v>20.661519999999999</v>
      </c>
      <c r="H213" s="3">
        <f t="shared" si="1"/>
        <v>0.45999999999999375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636.41999999999996</v>
      </c>
      <c r="D258" s="2">
        <f>'PR-RAS'!E262</f>
        <v>418.05</v>
      </c>
      <c r="E258" s="2">
        <v>0</v>
      </c>
      <c r="F258" s="2">
        <v>0</v>
      </c>
      <c r="G258" s="3">
        <f t="shared" si="0"/>
        <v>378.43763999999999</v>
      </c>
      <c r="H258" s="3">
        <f t="shared" si="1"/>
        <v>0.46999999999997044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636.41999999999996</v>
      </c>
      <c r="D265" s="2">
        <f>'PR-RAS'!E269</f>
        <v>418.05</v>
      </c>
      <c r="E265" s="2">
        <v>0</v>
      </c>
      <c r="F265" s="2">
        <v>0</v>
      </c>
      <c r="G265" s="3">
        <f t="shared" si="0"/>
        <v>388.74528000000004</v>
      </c>
      <c r="H265" s="3">
        <f t="shared" si="1"/>
        <v>0.46999999999997044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636.41999999999996</v>
      </c>
      <c r="D267" s="2">
        <f>'PR-RAS'!E271</f>
        <v>418.05</v>
      </c>
      <c r="E267" s="2">
        <v>0</v>
      </c>
      <c r="F267" s="2">
        <v>0</v>
      </c>
      <c r="G267" s="3">
        <f t="shared" si="0"/>
        <v>391.69032000000004</v>
      </c>
      <c r="H267" s="3">
        <f t="shared" si="1"/>
        <v>0.46999999999997044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764.38</v>
      </c>
      <c r="D269" s="2">
        <f>'PR-RAS'!E273</f>
        <v>823.53</v>
      </c>
      <c r="E269" s="2">
        <v>0</v>
      </c>
      <c r="F269" s="2">
        <v>0</v>
      </c>
      <c r="G269" s="3">
        <f t="shared" si="0"/>
        <v>646.26592000000005</v>
      </c>
      <c r="H269" s="3">
        <f t="shared" si="1"/>
        <v>0.85000000000002274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764.38</v>
      </c>
      <c r="D270" s="2">
        <f>'PR-RAS'!E274</f>
        <v>823.53</v>
      </c>
      <c r="E270" s="2">
        <v>0</v>
      </c>
      <c r="F270" s="2">
        <v>0</v>
      </c>
      <c r="G270" s="3">
        <f t="shared" si="0"/>
        <v>648.67736000000002</v>
      </c>
      <c r="H270" s="3">
        <f t="shared" si="1"/>
        <v>0.85000000000002274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764.38</v>
      </c>
      <c r="D272" s="2">
        <f>'PR-RAS'!E276</f>
        <v>823.53</v>
      </c>
      <c r="E272" s="2">
        <v>0</v>
      </c>
      <c r="F272" s="2">
        <v>0</v>
      </c>
      <c r="G272" s="3">
        <f t="shared" si="0"/>
        <v>653.50024000000008</v>
      </c>
      <c r="H272" s="3">
        <f t="shared" si="1"/>
        <v>0.85000000000002274</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1887576.6299999997</v>
      </c>
      <c r="D295" s="2">
        <f>'PR-RAS'!E299</f>
        <v>2344628.9</v>
      </c>
      <c r="E295" s="2">
        <v>0</v>
      </c>
      <c r="F295" s="2">
        <v>0</v>
      </c>
      <c r="G295" s="3">
        <f t="shared" si="12"/>
        <v>1933589.3224199999</v>
      </c>
      <c r="H295" s="3">
        <f t="shared" si="13"/>
        <v>0.47000000043772161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20586.580000000075</v>
      </c>
      <c r="D296" s="2">
        <f>'PR-RAS'!E300</f>
        <v>0</v>
      </c>
      <c r="E296" s="2">
        <v>0</v>
      </c>
      <c r="F296" s="2">
        <v>0</v>
      </c>
      <c r="G296" s="3">
        <f t="shared" si="12"/>
        <v>6073.0411000000213</v>
      </c>
      <c r="H296" s="3">
        <f t="shared" si="13"/>
        <v>0.41999999992549419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169749.54999999981</v>
      </c>
      <c r="E297" s="2">
        <v>0</v>
      </c>
      <c r="F297" s="2">
        <v>0</v>
      </c>
      <c r="G297" s="3">
        <f t="shared" si="12"/>
        <v>100491.73359999989</v>
      </c>
      <c r="H297" s="3">
        <f t="shared" si="13"/>
        <v>0.45000000018626451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76336.98</v>
      </c>
      <c r="D298" s="2">
        <f>'PR-RAS'!E302</f>
        <v>62227.75</v>
      </c>
      <c r="E298" s="2">
        <v>0</v>
      </c>
      <c r="F298" s="2">
        <v>0</v>
      </c>
      <c r="G298" s="3">
        <f t="shared" si="12"/>
        <v>59635.366559999995</v>
      </c>
      <c r="H298" s="3">
        <f t="shared" si="13"/>
        <v>0.27000000000407454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159.27000000000001</v>
      </c>
      <c r="D300" s="2">
        <f>'PR-RAS'!E304</f>
        <v>177096.48</v>
      </c>
      <c r="E300" s="2">
        <v>0</v>
      </c>
      <c r="F300" s="2">
        <v>0</v>
      </c>
      <c r="G300" s="3">
        <f t="shared" si="12"/>
        <v>105951.31677</v>
      </c>
      <c r="H300" s="3">
        <f t="shared" si="13"/>
        <v>0.75000000001048761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34695.810000000005</v>
      </c>
      <c r="D355" s="2">
        <f>'PR-RAS'!E360</f>
        <v>25844.71</v>
      </c>
      <c r="E355" s="2">
        <v>0</v>
      </c>
      <c r="F355" s="2">
        <v>0</v>
      </c>
      <c r="G355" s="3">
        <f t="shared" si="12"/>
        <v>30580.371420000003</v>
      </c>
      <c r="H355" s="3">
        <f t="shared" si="13"/>
        <v>0.47999999999592546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34695.810000000005</v>
      </c>
      <c r="D368" s="2">
        <f>'PR-RAS'!E373</f>
        <v>1668.83</v>
      </c>
      <c r="E368" s="2">
        <v>0</v>
      </c>
      <c r="F368" s="2">
        <v>0</v>
      </c>
      <c r="G368" s="3">
        <f t="shared" si="12"/>
        <v>13958.28349</v>
      </c>
      <c r="H368" s="3">
        <f t="shared" si="13"/>
        <v>0.35999999999512511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33454.660000000003</v>
      </c>
      <c r="D374" s="2">
        <f>'PR-RAS'!E379</f>
        <v>200</v>
      </c>
      <c r="E374" s="2">
        <v>0</v>
      </c>
      <c r="F374" s="2">
        <v>0</v>
      </c>
      <c r="G374" s="3">
        <f t="shared" si="12"/>
        <v>12627.788180000001</v>
      </c>
      <c r="H374" s="3">
        <f t="shared" si="13"/>
        <v>0.33999999999650754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16253.26</v>
      </c>
      <c r="D375" s="2">
        <f>'PR-RAS'!E380</f>
        <v>200</v>
      </c>
      <c r="E375" s="2">
        <v>0</v>
      </c>
      <c r="F375" s="2">
        <v>0</v>
      </c>
      <c r="G375" s="3">
        <f t="shared" si="12"/>
        <v>6228.3192400000007</v>
      </c>
      <c r="H375" s="3">
        <f t="shared" si="13"/>
        <v>0.26000000000021828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1365</v>
      </c>
      <c r="D377" s="2">
        <f>'PR-RAS'!E382</f>
        <v>0</v>
      </c>
      <c r="E377" s="2">
        <v>0</v>
      </c>
      <c r="F377" s="2">
        <v>0</v>
      </c>
      <c r="G377" s="3">
        <f t="shared" si="12"/>
        <v>513.24</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15836.4</v>
      </c>
      <c r="D378" s="2">
        <f>'PR-RAS'!E383</f>
        <v>0</v>
      </c>
      <c r="E378" s="2">
        <v>0</v>
      </c>
      <c r="F378" s="2">
        <v>0</v>
      </c>
      <c r="G378" s="3">
        <f t="shared" si="12"/>
        <v>5970.3227999999999</v>
      </c>
      <c r="H378" s="3">
        <f t="shared" si="13"/>
        <v>0.3999999999996362</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1241.1500000000001</v>
      </c>
      <c r="D388" s="2">
        <f>'PR-RAS'!E393</f>
        <v>1468.83</v>
      </c>
      <c r="E388" s="2">
        <v>0</v>
      </c>
      <c r="F388" s="2">
        <v>0</v>
      </c>
      <c r="G388" s="3">
        <f t="shared" si="12"/>
        <v>1617.1994699999998</v>
      </c>
      <c r="H388" s="3">
        <f t="shared" si="13"/>
        <v>0.32000000000016371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1241.1500000000001</v>
      </c>
      <c r="D389" s="2">
        <f>'PR-RAS'!E394</f>
        <v>1468.83</v>
      </c>
      <c r="E389" s="2">
        <v>0</v>
      </c>
      <c r="F389" s="2">
        <v>0</v>
      </c>
      <c r="G389" s="3">
        <f t="shared" si="12"/>
        <v>1621.3782799999999</v>
      </c>
      <c r="H389" s="3">
        <f t="shared" si="13"/>
        <v>0.32000000000016371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24175.88</v>
      </c>
      <c r="E407" s="2">
        <v>0</v>
      </c>
      <c r="F407" s="2">
        <v>0</v>
      </c>
      <c r="G407" s="3">
        <f t="shared" si="12"/>
        <v>19630.814560000003</v>
      </c>
      <c r="H407" s="3">
        <f t="shared" si="13"/>
        <v>0.11999999999898137</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24175.88</v>
      </c>
      <c r="E408" s="2">
        <v>0</v>
      </c>
      <c r="F408" s="2">
        <v>0</v>
      </c>
      <c r="G408" s="3">
        <f t="shared" si="12"/>
        <v>19679.16632</v>
      </c>
      <c r="H408" s="3">
        <f t="shared" si="13"/>
        <v>0.11999999999898137</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34695.810000000005</v>
      </c>
      <c r="D413" s="2">
        <f>'PR-RAS'!E418</f>
        <v>25844.71</v>
      </c>
      <c r="E413" s="2">
        <v>0</v>
      </c>
      <c r="F413" s="2">
        <v>0</v>
      </c>
      <c r="G413" s="3">
        <f t="shared" si="12"/>
        <v>35590.714760000003</v>
      </c>
      <c r="H413" s="3">
        <f t="shared" si="13"/>
        <v>0.47999999999592546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1908163.2099999997</v>
      </c>
      <c r="D417" s="2">
        <f>'PR-RAS'!E422</f>
        <v>2174879.35</v>
      </c>
      <c r="E417" s="2">
        <v>0</v>
      </c>
      <c r="F417" s="2">
        <v>0</v>
      </c>
      <c r="G417" s="3">
        <f t="shared" si="12"/>
        <v>2603295.51456</v>
      </c>
      <c r="H417" s="3">
        <f t="shared" si="13"/>
        <v>0.55999999982304871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1922272.4399999997</v>
      </c>
      <c r="D418" s="2">
        <f>'PR-RAS'!E423</f>
        <v>2370473.61</v>
      </c>
      <c r="E418" s="2">
        <v>0</v>
      </c>
      <c r="F418" s="2">
        <v>0</v>
      </c>
      <c r="G418" s="3">
        <f t="shared" si="12"/>
        <v>2778562.5982199996</v>
      </c>
      <c r="H418" s="3">
        <f t="shared" si="13"/>
        <v>0.82999999984167516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14109.229999999981</v>
      </c>
      <c r="D420" s="2">
        <f>'PR-RAS'!E425</f>
        <v>195594.25999999978</v>
      </c>
      <c r="E420" s="2">
        <v>0</v>
      </c>
      <c r="F420" s="2">
        <v>0</v>
      </c>
      <c r="G420" s="3">
        <f t="shared" si="12"/>
        <v>169819.75724999979</v>
      </c>
      <c r="H420" s="3">
        <f t="shared" si="13"/>
        <v>0.48999999975785613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76336.98</v>
      </c>
      <c r="D421" s="2">
        <f>'PR-RAS'!E426</f>
        <v>62227.75</v>
      </c>
      <c r="E421" s="2">
        <v>0</v>
      </c>
      <c r="F421" s="2">
        <v>0</v>
      </c>
      <c r="G421" s="3">
        <f t="shared" si="12"/>
        <v>84332.841599999985</v>
      </c>
      <c r="H421" s="3">
        <f t="shared" si="13"/>
        <v>0.27000000000407454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159.27000000000001</v>
      </c>
      <c r="D423" s="2">
        <f>'PR-RAS'!E428</f>
        <v>177096.48</v>
      </c>
      <c r="E423" s="2">
        <v>0</v>
      </c>
      <c r="F423" s="2">
        <v>0</v>
      </c>
      <c r="G423" s="3">
        <f t="shared" si="12"/>
        <v>149536.64106000002</v>
      </c>
      <c r="H423" s="3">
        <f t="shared" si="13"/>
        <v>0.75000000001048761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1908163.2099999997</v>
      </c>
      <c r="D637" s="2">
        <f>'PR-RAS'!E643</f>
        <v>2174879.35</v>
      </c>
      <c r="E637" s="2">
        <v>0</v>
      </c>
      <c r="F637" s="2">
        <v>0</v>
      </c>
      <c r="G637" s="3">
        <f t="shared" si="14"/>
        <v>3980038.33476</v>
      </c>
      <c r="H637" s="3">
        <f t="shared" si="15"/>
        <v>0.55999999982304871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1922272.4399999997</v>
      </c>
      <c r="D638" s="2">
        <f>'PR-RAS'!E644</f>
        <v>2370473.61</v>
      </c>
      <c r="E638" s="2">
        <v>0</v>
      </c>
      <c r="F638" s="2">
        <v>0</v>
      </c>
      <c r="G638" s="3">
        <f t="shared" si="14"/>
        <v>4244470.9234199999</v>
      </c>
      <c r="H638" s="3">
        <f t="shared" si="15"/>
        <v>0.82999999984167516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14109.229999999981</v>
      </c>
      <c r="D640" s="2">
        <f>'PR-RAS'!E646</f>
        <v>195594.25999999978</v>
      </c>
      <c r="E640" s="2">
        <v>0</v>
      </c>
      <c r="F640" s="2">
        <v>0</v>
      </c>
      <c r="G640" s="3">
        <f t="shared" si="14"/>
        <v>258985.26224999971</v>
      </c>
      <c r="H640" s="3">
        <f t="shared" si="15"/>
        <v>0.48999999975785613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76336.98</v>
      </c>
      <c r="D641" s="2">
        <f>'PR-RAS'!E647</f>
        <v>62227.75</v>
      </c>
      <c r="E641" s="2">
        <v>0</v>
      </c>
      <c r="F641" s="2">
        <v>0</v>
      </c>
      <c r="G641" s="3">
        <f t="shared" si="14"/>
        <v>128507.18719999999</v>
      </c>
      <c r="H641" s="3">
        <f t="shared" si="15"/>
        <v>0.27000000000407454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62227.750000000015</v>
      </c>
      <c r="D643" s="2">
        <f>'PR-RAS'!E649</f>
        <v>0</v>
      </c>
      <c r="E643" s="2">
        <v>0</v>
      </c>
      <c r="F643" s="2">
        <v>0</v>
      </c>
      <c r="G643" s="3">
        <f t="shared" si="14"/>
        <v>39950.215500000013</v>
      </c>
      <c r="H643" s="3">
        <f t="shared" si="15"/>
        <v>0.24999999998544808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133366.50999999978</v>
      </c>
      <c r="E644" s="2">
        <v>0</v>
      </c>
      <c r="F644" s="2">
        <v>0</v>
      </c>
      <c r="G644" s="3">
        <f t="shared" si="14"/>
        <v>171509.33185999971</v>
      </c>
      <c r="H644" s="3">
        <f t="shared" si="15"/>
        <v>0.49000000022351742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159008.95000000001</v>
      </c>
      <c r="D645" s="2">
        <f>'PR-RAS'!E651</f>
        <v>0</v>
      </c>
      <c r="E645" s="2">
        <v>0</v>
      </c>
      <c r="F645" s="2">
        <v>0</v>
      </c>
      <c r="G645" s="3">
        <f t="shared" si="14"/>
        <v>102401.76380000002</v>
      </c>
      <c r="H645" s="3">
        <f t="shared" si="15"/>
        <v>4.9999999988358468E-2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110861.21</v>
      </c>
      <c r="D646" s="2">
        <f>'PR-RAS'!E653</f>
        <v>0</v>
      </c>
      <c r="E646" s="2">
        <v>0</v>
      </c>
      <c r="F646" s="2">
        <v>0</v>
      </c>
      <c r="G646" s="3">
        <f t="shared" si="14"/>
        <v>71505.480450000003</v>
      </c>
      <c r="H646" s="3">
        <f t="shared" si="15"/>
        <v>0.21000000000640284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226801.55</v>
      </c>
      <c r="D647" s="2">
        <f>'PR-RAS'!E654</f>
        <v>63132.86</v>
      </c>
      <c r="E647" s="2">
        <v>0</v>
      </c>
      <c r="F647" s="2">
        <v>0</v>
      </c>
      <c r="G647" s="3">
        <f t="shared" si="14"/>
        <v>228081.45642000003</v>
      </c>
      <c r="H647" s="3">
        <f t="shared" si="15"/>
        <v>0.59000000001105946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337662.76</v>
      </c>
      <c r="D648" s="2">
        <f>'PR-RAS'!E655</f>
        <v>63132.86</v>
      </c>
      <c r="E648" s="2">
        <v>0</v>
      </c>
      <c r="F648" s="2">
        <v>0</v>
      </c>
      <c r="G648" s="3">
        <f t="shared" si="14"/>
        <v>300161.72655999998</v>
      </c>
      <c r="H648" s="3">
        <f t="shared" si="15"/>
        <v>0.3799999999901047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70</v>
      </c>
      <c r="D651" s="2">
        <f>'PR-RAS'!E658</f>
        <v>78</v>
      </c>
      <c r="E651" s="2">
        <v>0</v>
      </c>
      <c r="F651" s="2">
        <v>0</v>
      </c>
      <c r="G651" s="3">
        <f t="shared" si="14"/>
        <v>146.9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61</v>
      </c>
      <c r="D653" s="2">
        <f>'PR-RAS'!E660</f>
        <v>62</v>
      </c>
      <c r="E653" s="2">
        <v>0</v>
      </c>
      <c r="F653" s="2">
        <v>0</v>
      </c>
      <c r="G653" s="3">
        <f t="shared" si="14"/>
        <v>120.62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1740101.72</v>
      </c>
      <c r="D676" s="2">
        <f>'PR-RAS'!E683</f>
        <v>1959354.64</v>
      </c>
      <c r="E676" s="2">
        <v>0</v>
      </c>
      <c r="F676" s="2">
        <v>0</v>
      </c>
      <c r="G676" s="3">
        <f t="shared" si="14"/>
        <v>3819697.4250000003</v>
      </c>
      <c r="H676" s="3">
        <f t="shared" si="15"/>
        <v>0.64000000013038516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1042.24</v>
      </c>
      <c r="D678" s="2">
        <f>'PR-RAS'!E685</f>
        <v>17515.96</v>
      </c>
      <c r="E678" s="2">
        <v>0</v>
      </c>
      <c r="F678" s="2">
        <v>0</v>
      </c>
      <c r="G678" s="3">
        <f t="shared" si="14"/>
        <v>24422.206319999998</v>
      </c>
      <c r="H678" s="3">
        <f t="shared" si="15"/>
        <v>0.28000000000088221</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1205.21</v>
      </c>
      <c r="D695" s="2">
        <f>'PR-RAS'!E702</f>
        <v>2079.7800000000002</v>
      </c>
      <c r="E695" s="2">
        <v>0</v>
      </c>
      <c r="F695" s="2">
        <v>0</v>
      </c>
      <c r="G695" s="3">
        <f t="shared" si="14"/>
        <v>3723.15038</v>
      </c>
      <c r="H695" s="3">
        <f t="shared" si="15"/>
        <v>0.42999999999983629</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54637.5</v>
      </c>
      <c r="D727" s="2">
        <f>'PR-RAS'!E734</f>
        <v>65624.3</v>
      </c>
      <c r="E727" s="2">
        <v>0</v>
      </c>
      <c r="F727" s="2">
        <v>0</v>
      </c>
      <c r="G727" s="3">
        <f t="shared" si="14"/>
        <v>134953.30859999999</v>
      </c>
      <c r="H727" s="3">
        <f t="shared" si="15"/>
        <v>0.80000000000291038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102.02</v>
      </c>
      <c r="D729" s="2">
        <f>'PR-RAS'!E736</f>
        <v>6240</v>
      </c>
      <c r="E729" s="2">
        <v>0</v>
      </c>
      <c r="F729" s="2">
        <v>0</v>
      </c>
      <c r="G729" s="3">
        <f t="shared" si="14"/>
        <v>9159.7105599999995</v>
      </c>
      <c r="H729" s="3">
        <f t="shared" si="15"/>
        <v>1.9999999999996021E-2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318.54000000000002</v>
      </c>
      <c r="D731" s="2">
        <f>'PR-RAS'!E738</f>
        <v>583.99</v>
      </c>
      <c r="E731" s="2">
        <v>0</v>
      </c>
      <c r="F731" s="2">
        <v>0</v>
      </c>
      <c r="G731" s="3">
        <f t="shared" si="14"/>
        <v>1085.1596</v>
      </c>
      <c r="H731" s="3">
        <f t="shared" si="15"/>
        <v>0.46999999999997044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636.41999999999996</v>
      </c>
      <c r="D844" s="2">
        <f>'PR-RAS'!E851</f>
        <v>418.05</v>
      </c>
      <c r="E844" s="2">
        <v>0</v>
      </c>
      <c r="F844" s="2">
        <v>0</v>
      </c>
      <c r="G844" s="3">
        <f t="shared" si="34"/>
        <v>1241.3343599999998</v>
      </c>
      <c r="H844" s="3">
        <f t="shared" si="35"/>
        <v>0.46999999999997044</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1682090.7400000002</v>
      </c>
      <c r="D1011" s="7">
        <f>BILANCA!E6</f>
        <v>1588652.32</v>
      </c>
      <c r="E1011" s="7">
        <v>0</v>
      </c>
      <c r="F1011" s="7">
        <v>0</v>
      </c>
      <c r="G1011" s="8">
        <f t="shared" ref="G1011:G1306" si="38">B1011/1000*C1011+B1011/500*D1011</f>
        <v>4859.3953800000008</v>
      </c>
      <c r="H1011" s="8">
        <f t="shared" si="35"/>
        <v>0.57999999984167516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1435099.8800000001</v>
      </c>
      <c r="D1012" s="2">
        <f>BILANCA!E7</f>
        <v>1330023.99</v>
      </c>
      <c r="E1012" s="2">
        <v>0</v>
      </c>
      <c r="F1012" s="2">
        <v>0</v>
      </c>
      <c r="G1012" s="3">
        <f t="shared" si="38"/>
        <v>8190.2957200000001</v>
      </c>
      <c r="H1012" s="3">
        <f t="shared" si="35"/>
        <v>0.12999999988824129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1435099.8800000001</v>
      </c>
      <c r="D1017" s="2">
        <f>BILANCA!E12</f>
        <v>1330023.99</v>
      </c>
      <c r="E1017" s="2">
        <v>0</v>
      </c>
      <c r="F1017" s="2">
        <v>0</v>
      </c>
      <c r="G1017" s="3">
        <f t="shared" si="38"/>
        <v>28666.035020000003</v>
      </c>
      <c r="H1017" s="3">
        <f t="shared" si="35"/>
        <v>0.12999999988824129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1304374.9000000001</v>
      </c>
      <c r="D1018" s="2">
        <f>BILANCA!E13</f>
        <v>1250896.17</v>
      </c>
      <c r="E1018" s="2">
        <v>0</v>
      </c>
      <c r="F1018" s="2">
        <v>0</v>
      </c>
      <c r="G1018" s="3">
        <f t="shared" si="38"/>
        <v>30449.337920000002</v>
      </c>
      <c r="H1018" s="3">
        <f t="shared" si="35"/>
        <v>0.26999999978579581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1313955.8</v>
      </c>
      <c r="D1020" s="2">
        <f>BILANCA!E15</f>
        <v>1338131.68</v>
      </c>
      <c r="E1020" s="2">
        <v>0</v>
      </c>
      <c r="F1020" s="2">
        <v>0</v>
      </c>
      <c r="G1020" s="3">
        <f t="shared" si="38"/>
        <v>39902.191600000006</v>
      </c>
      <c r="H1020" s="3">
        <f t="shared" si="35"/>
        <v>0.52000000001862645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9580.9</v>
      </c>
      <c r="D1023" s="2">
        <f>BILANCA!E18</f>
        <v>87235.51</v>
      </c>
      <c r="E1023" s="2">
        <v>0</v>
      </c>
      <c r="F1023" s="2">
        <v>0</v>
      </c>
      <c r="G1023" s="3">
        <f t="shared" si="38"/>
        <v>2392.6749599999998</v>
      </c>
      <c r="H1023" s="3">
        <f t="shared" si="35"/>
        <v>0.59000000000560249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84925.149999999965</v>
      </c>
      <c r="D1024" s="2">
        <f>BILANCA!E19</f>
        <v>33327.989999999991</v>
      </c>
      <c r="E1024" s="2">
        <v>0</v>
      </c>
      <c r="F1024" s="2">
        <v>0</v>
      </c>
      <c r="G1024" s="3">
        <f t="shared" si="38"/>
        <v>2122.1358199999995</v>
      </c>
      <c r="H1024" s="3">
        <f t="shared" si="35"/>
        <v>0.15999999997438863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232905.16</v>
      </c>
      <c r="D1025" s="2">
        <f>BILANCA!E20</f>
        <v>233105.16</v>
      </c>
      <c r="E1025" s="2">
        <v>0</v>
      </c>
      <c r="F1025" s="2">
        <v>0</v>
      </c>
      <c r="G1025" s="3">
        <f t="shared" si="38"/>
        <v>10486.7322</v>
      </c>
      <c r="H1025" s="3">
        <f t="shared" si="35"/>
        <v>0.32000000000698492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18404.150000000001</v>
      </c>
      <c r="D1026" s="2">
        <f>BILANCA!E21</f>
        <v>18404.150000000001</v>
      </c>
      <c r="E1026" s="2">
        <v>0</v>
      </c>
      <c r="F1026" s="2">
        <v>0</v>
      </c>
      <c r="G1026" s="3">
        <f t="shared" si="38"/>
        <v>883.39920000000006</v>
      </c>
      <c r="H1026" s="3">
        <f t="shared" si="35"/>
        <v>0.30000000000291038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12172.26</v>
      </c>
      <c r="D1027" s="2">
        <f>BILANCA!E22</f>
        <v>12172.26</v>
      </c>
      <c r="E1027" s="2">
        <v>0</v>
      </c>
      <c r="F1027" s="2">
        <v>0</v>
      </c>
      <c r="G1027" s="3">
        <f t="shared" si="38"/>
        <v>620.78526000000011</v>
      </c>
      <c r="H1027" s="3">
        <f t="shared" si="35"/>
        <v>0.52000000000043656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16496.189999999999</v>
      </c>
      <c r="D1028" s="2">
        <f>BILANCA!E23</f>
        <v>16496.189999999999</v>
      </c>
      <c r="E1028" s="2">
        <v>0</v>
      </c>
      <c r="F1028" s="2">
        <v>0</v>
      </c>
      <c r="G1028" s="3">
        <f t="shared" si="38"/>
        <v>890.79425999999989</v>
      </c>
      <c r="H1028" s="3">
        <f t="shared" si="35"/>
        <v>0.37999999999738066</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924.41</v>
      </c>
      <c r="D1029" s="2">
        <f>BILANCA!E24</f>
        <v>924.41</v>
      </c>
      <c r="E1029" s="2">
        <v>0</v>
      </c>
      <c r="F1029" s="2">
        <v>0</v>
      </c>
      <c r="G1029" s="3">
        <f t="shared" si="38"/>
        <v>52.691369999999992</v>
      </c>
      <c r="H1029" s="3">
        <f t="shared" si="35"/>
        <v>0.81999999999993634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21698.880000000001</v>
      </c>
      <c r="D1030" s="2">
        <f>BILANCA!E25</f>
        <v>21698.880000000001</v>
      </c>
      <c r="E1030" s="2">
        <v>0</v>
      </c>
      <c r="F1030" s="2">
        <v>0</v>
      </c>
      <c r="G1030" s="3">
        <f t="shared" si="38"/>
        <v>1301.9328</v>
      </c>
      <c r="H1030" s="3">
        <f t="shared" si="35"/>
        <v>0.23999999999796273</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648.91999999999996</v>
      </c>
      <c r="D1031" s="2">
        <f>BILANCA!E26</f>
        <v>648.91999999999996</v>
      </c>
      <c r="E1031" s="2">
        <v>0</v>
      </c>
      <c r="F1031" s="2">
        <v>0</v>
      </c>
      <c r="G1031" s="3">
        <f t="shared" si="38"/>
        <v>40.881959999999999</v>
      </c>
      <c r="H1031" s="3">
        <f t="shared" si="35"/>
        <v>0.16000000000008185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218324.82</v>
      </c>
      <c r="D1033" s="2">
        <f>BILANCA!E28</f>
        <v>270121.98</v>
      </c>
      <c r="E1033" s="2">
        <v>0</v>
      </c>
      <c r="F1033" s="2">
        <v>0</v>
      </c>
      <c r="G1033" s="3">
        <f t="shared" si="38"/>
        <v>17447.08194</v>
      </c>
      <c r="H1033" s="3">
        <f t="shared" si="35"/>
        <v>0.20000000001164153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45799.820000000007</v>
      </c>
      <c r="D1040" s="2">
        <f>BILANCA!E35</f>
        <v>45799.82</v>
      </c>
      <c r="E1040" s="2">
        <v>0</v>
      </c>
      <c r="F1040" s="2">
        <v>0</v>
      </c>
      <c r="G1040" s="3">
        <f t="shared" si="38"/>
        <v>4121.9838</v>
      </c>
      <c r="H1040" s="3">
        <f t="shared" si="35"/>
        <v>0.35999999999330612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52718.3</v>
      </c>
      <c r="D1041" s="2">
        <f>BILANCA!E36</f>
        <v>54187.13</v>
      </c>
      <c r="E1041" s="2">
        <v>0</v>
      </c>
      <c r="F1041" s="2">
        <v>0</v>
      </c>
      <c r="G1041" s="3">
        <f t="shared" si="38"/>
        <v>4993.8693599999997</v>
      </c>
      <c r="H1041" s="3">
        <f t="shared" si="35"/>
        <v>0.43000000000029104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6918.48</v>
      </c>
      <c r="D1045" s="2">
        <f>BILANCA!E40</f>
        <v>8387.31</v>
      </c>
      <c r="E1045" s="2">
        <v>0</v>
      </c>
      <c r="F1045" s="2">
        <v>0</v>
      </c>
      <c r="G1045" s="3">
        <f t="shared" si="38"/>
        <v>829.25850000000003</v>
      </c>
      <c r="H1045" s="3">
        <f t="shared" si="35"/>
        <v>0.78999999999905413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1.0000000000218279E-2</v>
      </c>
      <c r="D1050" s="2">
        <f>BILANCA!E45</f>
        <v>1.0000000000218279E-2</v>
      </c>
      <c r="E1050" s="2">
        <v>0</v>
      </c>
      <c r="F1050" s="2">
        <v>0</v>
      </c>
      <c r="G1050" s="3">
        <f t="shared" si="38"/>
        <v>1.2000000000261936E-3</v>
      </c>
      <c r="H1050" s="3">
        <f t="shared" si="35"/>
        <v>2.0000000000436557E-2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2671.01</v>
      </c>
      <c r="D1052" s="2">
        <f>BILANCA!E47</f>
        <v>2671.01</v>
      </c>
      <c r="E1052" s="2">
        <v>0</v>
      </c>
      <c r="F1052" s="2">
        <v>0</v>
      </c>
      <c r="G1052" s="3">
        <f t="shared" si="38"/>
        <v>336.54726000000005</v>
      </c>
      <c r="H1052" s="3">
        <f t="shared" si="35"/>
        <v>2.0000000000436557E-2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2671</v>
      </c>
      <c r="D1055" s="2">
        <f>BILANCA!E50</f>
        <v>2671</v>
      </c>
      <c r="E1055" s="2">
        <v>0</v>
      </c>
      <c r="F1055" s="2">
        <v>0</v>
      </c>
      <c r="G1055" s="3">
        <f t="shared" si="38"/>
        <v>360.58499999999998</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43949.96</v>
      </c>
      <c r="D1059" s="2">
        <f>BILANCA!E54</f>
        <v>44401.05</v>
      </c>
      <c r="E1059" s="2">
        <v>0</v>
      </c>
      <c r="F1059" s="2">
        <v>0</v>
      </c>
      <c r="G1059" s="3">
        <f t="shared" si="38"/>
        <v>6504.8509400000003</v>
      </c>
      <c r="H1059" s="3">
        <f t="shared" si="35"/>
        <v>9.0000000003783498E-2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43949.96</v>
      </c>
      <c r="D1060" s="2">
        <f>BILANCA!E55</f>
        <v>44401.05</v>
      </c>
      <c r="E1060" s="2">
        <v>0</v>
      </c>
      <c r="F1060" s="2">
        <v>0</v>
      </c>
      <c r="G1060" s="3">
        <f t="shared" si="38"/>
        <v>6637.603000000001</v>
      </c>
      <c r="H1060" s="3">
        <f t="shared" si="35"/>
        <v>9.0000000003783498E-2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246990.86000000002</v>
      </c>
      <c r="D1074" s="2">
        <f>BILANCA!E69</f>
        <v>258628.33000000002</v>
      </c>
      <c r="E1074" s="2">
        <v>0</v>
      </c>
      <c r="F1074" s="2">
        <v>0</v>
      </c>
      <c r="G1074" s="3">
        <f t="shared" si="38"/>
        <v>48911.841280000001</v>
      </c>
      <c r="H1074" s="3">
        <f t="shared" si="35"/>
        <v>0.47000000000116415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517.36</v>
      </c>
      <c r="D1087" s="2">
        <f>BILANCA!E82</f>
        <v>4825.9799999999996</v>
      </c>
      <c r="E1087" s="2">
        <v>0</v>
      </c>
      <c r="F1087" s="2">
        <v>0</v>
      </c>
      <c r="G1087" s="3">
        <f t="shared" si="38"/>
        <v>783.0376399999999</v>
      </c>
      <c r="H1087" s="3">
        <f t="shared" si="35"/>
        <v>0.3800000000004502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517.36</v>
      </c>
      <c r="D1092" s="2">
        <f>BILANCA!E87</f>
        <v>4825.9799999999996</v>
      </c>
      <c r="E1092" s="2">
        <v>0</v>
      </c>
      <c r="F1092" s="2">
        <v>0</v>
      </c>
      <c r="G1092" s="3">
        <f t="shared" si="38"/>
        <v>833.88423999999998</v>
      </c>
      <c r="H1092" s="3">
        <f t="shared" si="35"/>
        <v>0.3800000000004502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87464.55</v>
      </c>
      <c r="D1152" s="2">
        <f>BILANCA!E147</f>
        <v>253802.35</v>
      </c>
      <c r="E1152" s="2">
        <v>0</v>
      </c>
      <c r="F1152" s="2">
        <v>0</v>
      </c>
      <c r="G1152" s="3">
        <f t="shared" si="38"/>
        <v>84499.833499999993</v>
      </c>
      <c r="H1152" s="3">
        <f t="shared" si="41"/>
        <v>0.80000000000291038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177096.48</v>
      </c>
      <c r="E1155" s="2">
        <v>0</v>
      </c>
      <c r="F1155" s="2">
        <v>0</v>
      </c>
      <c r="G1155" s="3">
        <f t="shared" si="38"/>
        <v>51357.979200000002</v>
      </c>
      <c r="H1155" s="3">
        <f t="shared" si="41"/>
        <v>0.48000000001047738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177096.48</v>
      </c>
      <c r="E1161" s="2">
        <v>0</v>
      </c>
      <c r="F1161" s="2">
        <v>0</v>
      </c>
      <c r="G1161" s="3">
        <f t="shared" si="38"/>
        <v>53483.136960000003</v>
      </c>
      <c r="H1161" s="3">
        <f t="shared" si="41"/>
        <v>0.48000000001047738</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159.27000000000001</v>
      </c>
      <c r="D1166" s="2">
        <f>BILANCA!E161</f>
        <v>0</v>
      </c>
      <c r="E1166" s="2">
        <v>0</v>
      </c>
      <c r="F1166" s="2">
        <v>0</v>
      </c>
      <c r="G1166" s="3">
        <f t="shared" si="38"/>
        <v>24.846120000000003</v>
      </c>
      <c r="H1166" s="3">
        <f t="shared" si="41"/>
        <v>0.27000000000001023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87305.279999999999</v>
      </c>
      <c r="D1167" s="2">
        <f>BILANCA!E162</f>
        <v>76705.87</v>
      </c>
      <c r="E1167" s="2">
        <v>0</v>
      </c>
      <c r="F1167" s="2">
        <v>0</v>
      </c>
      <c r="G1167" s="3">
        <f t="shared" si="38"/>
        <v>37792.572139999997</v>
      </c>
      <c r="H1167" s="3">
        <f t="shared" si="41"/>
        <v>0.41000000000349246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159008.95000000001</v>
      </c>
      <c r="D1176" s="2">
        <f>BILANCA!E171</f>
        <v>0</v>
      </c>
      <c r="E1176" s="2">
        <v>0</v>
      </c>
      <c r="F1176" s="2">
        <v>0</v>
      </c>
      <c r="G1176" s="3">
        <f t="shared" si="38"/>
        <v>26395.485700000005</v>
      </c>
      <c r="H1176" s="3">
        <f t="shared" si="41"/>
        <v>4.9999999988358468E-2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159008.95000000001</v>
      </c>
      <c r="D1179" s="2">
        <f>BILANCA!E174</f>
        <v>0</v>
      </c>
      <c r="E1179" s="2">
        <v>0</v>
      </c>
      <c r="F1179" s="2">
        <v>0</v>
      </c>
      <c r="G1179" s="3">
        <f t="shared" si="38"/>
        <v>26872.512550000003</v>
      </c>
      <c r="H1179" s="3">
        <f t="shared" si="41"/>
        <v>4.9999999988358468E-2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1682090.74</v>
      </c>
      <c r="D1180" s="2">
        <f>BILANCA!E176</f>
        <v>1588652.32</v>
      </c>
      <c r="E1180" s="2">
        <v>0</v>
      </c>
      <c r="F1180" s="2">
        <v>0</v>
      </c>
      <c r="G1180" s="3">
        <f t="shared" si="38"/>
        <v>826097.21460000006</v>
      </c>
      <c r="H1180" s="3">
        <f t="shared" si="41"/>
        <v>0.58000000007450581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184603.84</v>
      </c>
      <c r="D1181" s="2">
        <f>BILANCA!E177</f>
        <v>214898.36000000002</v>
      </c>
      <c r="E1181" s="2">
        <v>0</v>
      </c>
      <c r="F1181" s="2">
        <v>0</v>
      </c>
      <c r="G1181" s="3">
        <f t="shared" si="38"/>
        <v>105062.49576000002</v>
      </c>
      <c r="H1181" s="3">
        <f t="shared" si="41"/>
        <v>0.52000000001862645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184603.84</v>
      </c>
      <c r="D1182" s="2">
        <f>BILANCA!E178</f>
        <v>210072.38</v>
      </c>
      <c r="E1182" s="2">
        <v>0</v>
      </c>
      <c r="F1182" s="2">
        <v>0</v>
      </c>
      <c r="G1182" s="3">
        <f t="shared" si="38"/>
        <v>104016.7592</v>
      </c>
      <c r="H1182" s="3">
        <f t="shared" si="41"/>
        <v>0.54000000000814907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153114.81</v>
      </c>
      <c r="D1183" s="2">
        <f>BILANCA!E179</f>
        <v>178405.53</v>
      </c>
      <c r="E1183" s="2">
        <v>0</v>
      </c>
      <c r="F1183" s="2">
        <v>0</v>
      </c>
      <c r="G1183" s="3">
        <f t="shared" si="38"/>
        <v>88217.175509999986</v>
      </c>
      <c r="H1183" s="3">
        <f t="shared" si="41"/>
        <v>0.66000000000349246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12149.44</v>
      </c>
      <c r="D1184" s="2">
        <f>BILANCA!E180</f>
        <v>12866.81</v>
      </c>
      <c r="E1184" s="2">
        <v>0</v>
      </c>
      <c r="F1184" s="2">
        <v>0</v>
      </c>
      <c r="G1184" s="3">
        <f t="shared" si="38"/>
        <v>6591.6524399999998</v>
      </c>
      <c r="H1184" s="3">
        <f t="shared" si="41"/>
        <v>0.63000000000101863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73.55</v>
      </c>
      <c r="D1198" s="2">
        <f>BILANCA!E194</f>
        <v>0</v>
      </c>
      <c r="E1198" s="2">
        <v>0</v>
      </c>
      <c r="F1198" s="2">
        <v>0</v>
      </c>
      <c r="G1198" s="3">
        <f t="shared" si="38"/>
        <v>13.827399999999999</v>
      </c>
      <c r="H1198" s="3">
        <f t="shared" si="41"/>
        <v>0.45000000000000284</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19266.04</v>
      </c>
      <c r="D1200" s="2">
        <f>BILANCA!E196</f>
        <v>18800.04</v>
      </c>
      <c r="E1200" s="2">
        <v>0</v>
      </c>
      <c r="F1200" s="2">
        <v>0</v>
      </c>
      <c r="G1200" s="3">
        <f t="shared" si="38"/>
        <v>10804.562800000002</v>
      </c>
      <c r="H1200" s="3">
        <f t="shared" si="41"/>
        <v>8.000000000174623E-2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4825.9799999999996</v>
      </c>
      <c r="E1251" s="2">
        <v>0</v>
      </c>
      <c r="F1251" s="2">
        <v>0</v>
      </c>
      <c r="G1251" s="3">
        <f>B1251/1000*C1251+B1251/500*D1251</f>
        <v>2326.1223599999998</v>
      </c>
      <c r="H1251" s="3">
        <f>ABS(C1251-ROUND(C1251,0))+ABS(D1251-ROUND(D1251,0))</f>
        <v>2.0000000000436557E-2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1497486.9</v>
      </c>
      <c r="D1255" s="2">
        <f>BILANCA!E251</f>
        <v>1373753.96</v>
      </c>
      <c r="E1255" s="2">
        <v>0</v>
      </c>
      <c r="F1255" s="2">
        <v>0</v>
      </c>
      <c r="G1255" s="3">
        <f t="shared" si="38"/>
        <v>1040023.7308999998</v>
      </c>
      <c r="H1255" s="3">
        <f t="shared" si="41"/>
        <v>0.14000000013038516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1435099.88</v>
      </c>
      <c r="D1256" s="2">
        <f>BILANCA!E252</f>
        <v>1330023.99</v>
      </c>
      <c r="E1256" s="2">
        <v>0</v>
      </c>
      <c r="F1256" s="2">
        <v>0</v>
      </c>
      <c r="G1256" s="3">
        <f t="shared" si="38"/>
        <v>1007406.37356</v>
      </c>
      <c r="H1256" s="3">
        <f t="shared" si="41"/>
        <v>0.13000000012107193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1435099.88</v>
      </c>
      <c r="D1257" s="2">
        <f>BILANCA!E253</f>
        <v>1330023.99</v>
      </c>
      <c r="E1257" s="2">
        <v>0</v>
      </c>
      <c r="F1257" s="2">
        <v>0</v>
      </c>
      <c r="G1257" s="3">
        <f t="shared" si="38"/>
        <v>1011501.52142</v>
      </c>
      <c r="H1257" s="3">
        <f t="shared" si="41"/>
        <v>0.13000000012107193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62227.75</v>
      </c>
      <c r="D1259" s="2">
        <f>BILANCA!E255</f>
        <v>-133366.51</v>
      </c>
      <c r="E1259" s="2">
        <v>0</v>
      </c>
      <c r="F1259" s="2">
        <v>0</v>
      </c>
      <c r="G1259" s="3">
        <f t="shared" si="38"/>
        <v>-50921.812230000003</v>
      </c>
      <c r="H1259" s="3">
        <f t="shared" si="41"/>
        <v>0.73999999999068677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62227.75</v>
      </c>
      <c r="D1260" s="2">
        <f>BILANCA!E256</f>
        <v>0</v>
      </c>
      <c r="E1260" s="2">
        <v>0</v>
      </c>
      <c r="F1260" s="2">
        <v>0</v>
      </c>
      <c r="G1260" s="3">
        <f t="shared" si="38"/>
        <v>15556.9375</v>
      </c>
      <c r="H1260" s="3">
        <f t="shared" si="41"/>
        <v>0.25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62227.75</v>
      </c>
      <c r="D1261" s="2">
        <f>BILANCA!E257</f>
        <v>0</v>
      </c>
      <c r="E1261" s="2">
        <v>0</v>
      </c>
      <c r="F1261" s="2">
        <v>0</v>
      </c>
      <c r="G1261" s="3">
        <f t="shared" si="38"/>
        <v>15619.16525</v>
      </c>
      <c r="H1261" s="3">
        <f t="shared" si="41"/>
        <v>0.25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133366.51</v>
      </c>
      <c r="E1264" s="2">
        <v>0</v>
      </c>
      <c r="F1264" s="2">
        <v>0</v>
      </c>
      <c r="G1264" s="3">
        <f t="shared" si="38"/>
        <v>67750.187080000003</v>
      </c>
      <c r="H1264" s="3">
        <f t="shared" si="41"/>
        <v>0.48999999999068677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98670.7</v>
      </c>
      <c r="E1265" s="2">
        <v>0</v>
      </c>
      <c r="F1265" s="2">
        <v>0</v>
      </c>
      <c r="G1265" s="3">
        <f t="shared" si="38"/>
        <v>50322.057000000001</v>
      </c>
      <c r="H1265" s="3">
        <f t="shared" si="41"/>
        <v>0.30000000000291038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34695.81</v>
      </c>
      <c r="E1266" s="2">
        <v>0</v>
      </c>
      <c r="F1266" s="2">
        <v>0</v>
      </c>
      <c r="G1266" s="3">
        <f t="shared" si="38"/>
        <v>17764.254720000001</v>
      </c>
      <c r="H1266" s="3">
        <f t="shared" si="41"/>
        <v>0.19000000000232831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159.27000000000001</v>
      </c>
      <c r="D1278" s="2">
        <f>BILANCA!E274</f>
        <v>177096.48</v>
      </c>
      <c r="E1278" s="2">
        <v>0</v>
      </c>
      <c r="F1278" s="2">
        <v>0</v>
      </c>
      <c r="G1278" s="3">
        <f t="shared" si="38"/>
        <v>94966.39764000001</v>
      </c>
      <c r="H1278" s="3">
        <f t="shared" si="41"/>
        <v>0.75000000001048761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177096.48</v>
      </c>
      <c r="E1281" s="2">
        <v>0</v>
      </c>
      <c r="F1281" s="2">
        <v>0</v>
      </c>
      <c r="G1281" s="3">
        <f t="shared" si="48"/>
        <v>95986.292160000012</v>
      </c>
      <c r="H1281" s="3">
        <f t="shared" si="49"/>
        <v>0.48000000001047738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177096.48</v>
      </c>
      <c r="E1287" s="2">
        <v>0</v>
      </c>
      <c r="F1287" s="2">
        <v>0</v>
      </c>
      <c r="G1287" s="3">
        <f t="shared" si="48"/>
        <v>98111.449920000014</v>
      </c>
      <c r="H1287" s="3">
        <f t="shared" si="49"/>
        <v>0.48000000001047738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159.27000000000001</v>
      </c>
      <c r="D1290" s="2">
        <f>BILANCA!E286</f>
        <v>0</v>
      </c>
      <c r="E1290" s="2">
        <v>0</v>
      </c>
      <c r="F1290" s="2">
        <v>0</v>
      </c>
      <c r="G1290" s="3">
        <f t="shared" si="48"/>
        <v>44.595600000000005</v>
      </c>
      <c r="H1290" s="3">
        <f t="shared" si="49"/>
        <v>0.27000000000001023</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39843.46</v>
      </c>
      <c r="D1301" s="2">
        <f>BILANCA!E297</f>
        <v>39843.46</v>
      </c>
      <c r="E1301" s="2">
        <v>0</v>
      </c>
      <c r="F1301" s="2">
        <v>0</v>
      </c>
      <c r="G1301" s="3">
        <f t="shared" si="38"/>
        <v>34783.340579999996</v>
      </c>
      <c r="H1301" s="3">
        <f t="shared" si="41"/>
        <v>0.91999999999825377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39843.46</v>
      </c>
      <c r="D1302" s="2">
        <f>BILANCA!E298</f>
        <v>39843.46</v>
      </c>
      <c r="E1302" s="2">
        <v>0</v>
      </c>
      <c r="F1302" s="2">
        <v>0</v>
      </c>
      <c r="G1302" s="3">
        <f t="shared" si="38"/>
        <v>34902.870959999993</v>
      </c>
      <c r="H1302" s="3">
        <f t="shared" si="41"/>
        <v>0.91999999999825377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87464.55</v>
      </c>
      <c r="D1305" s="2">
        <f>BILANCA!E302</f>
        <v>253802.35</v>
      </c>
      <c r="E1305" s="2">
        <v>0</v>
      </c>
      <c r="F1305" s="2">
        <v>0</v>
      </c>
      <c r="G1305" s="3">
        <f t="shared" si="38"/>
        <v>175545.42874999999</v>
      </c>
      <c r="H1305" s="3">
        <f t="shared" si="41"/>
        <v>0.80000000000291038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493.21</v>
      </c>
      <c r="D1311" s="2">
        <f>BILANCA!E308</f>
        <v>4720.1499999999996</v>
      </c>
      <c r="E1311" s="2">
        <v>0</v>
      </c>
      <c r="F1311" s="2">
        <v>0</v>
      </c>
      <c r="G1311" s="3">
        <f t="shared" si="52"/>
        <v>2989.9865099999997</v>
      </c>
      <c r="H1311" s="3">
        <f t="shared" si="41"/>
        <v>0.35999999999961574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24.15</v>
      </c>
      <c r="D1312" s="2">
        <f>BILANCA!E309</f>
        <v>105.83</v>
      </c>
      <c r="E1312" s="2">
        <v>0</v>
      </c>
      <c r="F1312" s="2">
        <v>0</v>
      </c>
      <c r="G1312" s="3">
        <f t="shared" si="52"/>
        <v>71.214619999999996</v>
      </c>
      <c r="H1312" s="3">
        <f t="shared" si="41"/>
        <v>0.32000000000000028</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184603.84</v>
      </c>
      <c r="D1339" s="2">
        <f>BILANCA!E336</f>
        <v>210072.38</v>
      </c>
      <c r="E1339" s="2">
        <v>0</v>
      </c>
      <c r="F1339" s="2">
        <v>0</v>
      </c>
      <c r="G1339" s="3">
        <f t="shared" si="52"/>
        <v>198962.28940000001</v>
      </c>
      <c r="H1339" s="3">
        <f t="shared" si="41"/>
        <v>0.54000000000814907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105.83</v>
      </c>
      <c r="E1368" s="2">
        <v>0</v>
      </c>
      <c r="F1368" s="2">
        <v>0</v>
      </c>
      <c r="G1368" s="3">
        <f t="shared" si="57"/>
        <v>75.77427999999999</v>
      </c>
      <c r="H1368" s="3">
        <f t="shared" si="58"/>
        <v>0.17000000000000171</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4720.1499999999996</v>
      </c>
      <c r="E1383" s="2">
        <v>0</v>
      </c>
      <c r="F1383" s="2">
        <v>0</v>
      </c>
      <c r="G1383" s="3">
        <f t="shared" si="59"/>
        <v>3521.2318999999998</v>
      </c>
      <c r="H1383" s="3">
        <f t="shared" si="60"/>
        <v>0.1499999999996362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39843.46</v>
      </c>
      <c r="E1390" s="2">
        <v>0</v>
      </c>
      <c r="F1390" s="2">
        <v>0</v>
      </c>
      <c r="G1390" s="3">
        <f t="shared" ref="G1390:G1399" si="61">B1390/1000*C1390+B1390/500*D1390</f>
        <v>30281.029599999998</v>
      </c>
      <c r="H1390" s="3">
        <f t="shared" ref="H1390:H1399" si="62">ABS(C1390-ROUND(C1390,0))+ABS(D1390-ROUND(D1390,0))</f>
        <v>0.45999999999912689</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39843.46</v>
      </c>
      <c r="D1400" s="14">
        <f>BILANCA!E397</f>
        <v>0</v>
      </c>
      <c r="E1400" s="14">
        <v>0</v>
      </c>
      <c r="F1400" s="14">
        <v>0</v>
      </c>
      <c r="G1400" s="15">
        <f t="shared" si="52"/>
        <v>15538.9494</v>
      </c>
      <c r="H1400" s="15">
        <f t="shared" si="41"/>
        <v>0.45999999999912689</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1922272.44</v>
      </c>
      <c r="D1510" s="2">
        <f>'RAS-funkcijski'!E114</f>
        <v>2370473.61</v>
      </c>
      <c r="E1510" s="2">
        <v>0</v>
      </c>
      <c r="F1510" s="2">
        <v>0</v>
      </c>
      <c r="G1510" s="3">
        <f t="shared" si="52"/>
        <v>732954.16259999992</v>
      </c>
      <c r="H1510" s="3">
        <f t="shared" si="63"/>
        <v>0.83000000007450581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1922272.44</v>
      </c>
      <c r="D1514" s="2">
        <f>'RAS-funkcijski'!E118</f>
        <v>2370473.61</v>
      </c>
      <c r="E1514" s="2">
        <v>0</v>
      </c>
      <c r="F1514" s="2">
        <v>0</v>
      </c>
      <c r="G1514" s="3">
        <f t="shared" si="52"/>
        <v>759607.04124000005</v>
      </c>
      <c r="H1514" s="3">
        <f t="shared" si="63"/>
        <v>0.83000000007450581</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1922272.44</v>
      </c>
      <c r="D1516" s="2">
        <f>'RAS-funkcijski'!E120</f>
        <v>2370473.61</v>
      </c>
      <c r="E1516" s="2">
        <v>0</v>
      </c>
      <c r="F1516" s="2">
        <v>0</v>
      </c>
      <c r="G1516" s="3">
        <f t="shared" si="52"/>
        <v>772933.48056000005</v>
      </c>
      <c r="H1516" s="3">
        <f t="shared" si="63"/>
        <v>0.83000000007450581</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1922272.44</v>
      </c>
      <c r="D1537" s="14">
        <f>'RAS-funkcijski'!E141</f>
        <v>2370473.61</v>
      </c>
      <c r="E1537" s="14">
        <v>0</v>
      </c>
      <c r="F1537" s="14">
        <v>0</v>
      </c>
      <c r="G1537" s="15">
        <f t="shared" si="52"/>
        <v>912861.09342000005</v>
      </c>
      <c r="H1537" s="15">
        <f t="shared" si="63"/>
        <v>0.83000000007450581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184603.84</v>
      </c>
      <c r="D1582" s="7"/>
      <c r="E1582" s="7">
        <v>0</v>
      </c>
      <c r="F1582" s="7">
        <v>0</v>
      </c>
      <c r="G1582" s="8">
        <f t="shared" ref="G1582:G1686" si="70">B1582/1000*C1582</f>
        <v>184.60383999999999</v>
      </c>
      <c r="H1582" s="8">
        <f t="shared" ref="H1582:H1686" si="71">ABS(C1582-ROUND(C1582,0))</f>
        <v>0.16000000000349246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2270525.65</v>
      </c>
      <c r="D1583" s="2">
        <v>0</v>
      </c>
      <c r="E1583" s="2">
        <v>0</v>
      </c>
      <c r="F1583" s="2">
        <v>0</v>
      </c>
      <c r="G1583" s="3">
        <f t="shared" si="70"/>
        <v>4541.0513000000001</v>
      </c>
      <c r="H1583" s="3">
        <f t="shared" si="71"/>
        <v>0.35000000009313226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2223283.34</v>
      </c>
      <c r="D1585" s="2">
        <v>0</v>
      </c>
      <c r="E1585" s="2">
        <v>0</v>
      </c>
      <c r="F1585" s="2">
        <v>0</v>
      </c>
      <c r="G1585" s="3">
        <f t="shared" si="70"/>
        <v>8893.1333599999998</v>
      </c>
      <c r="H1585" s="3">
        <f t="shared" si="71"/>
        <v>0.33999999985098839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2013958.3</v>
      </c>
      <c r="D1586" s="2">
        <v>0</v>
      </c>
      <c r="E1586" s="2">
        <v>0</v>
      </c>
      <c r="F1586" s="2">
        <v>0</v>
      </c>
      <c r="G1586" s="3">
        <f t="shared" si="70"/>
        <v>10069.791500000001</v>
      </c>
      <c r="H1586" s="3">
        <f t="shared" si="71"/>
        <v>0.30000000004656613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208157.01</v>
      </c>
      <c r="D1587" s="2">
        <v>0</v>
      </c>
      <c r="E1587" s="2">
        <v>0</v>
      </c>
      <c r="F1587" s="2">
        <v>0</v>
      </c>
      <c r="G1587" s="3">
        <f t="shared" si="70"/>
        <v>1248.9420600000001</v>
      </c>
      <c r="H1587" s="3">
        <f t="shared" si="71"/>
        <v>1.0000000009313226E-2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344.5</v>
      </c>
      <c r="D1591" s="2">
        <v>0</v>
      </c>
      <c r="E1591" s="2">
        <v>0</v>
      </c>
      <c r="F1591" s="2">
        <v>0</v>
      </c>
      <c r="G1591" s="3">
        <f t="shared" si="70"/>
        <v>3.4450000000000003</v>
      </c>
      <c r="H1591" s="3">
        <f t="shared" si="71"/>
        <v>0.5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823.53</v>
      </c>
      <c r="D1593" s="2">
        <v>0</v>
      </c>
      <c r="E1593" s="2">
        <v>0</v>
      </c>
      <c r="F1593" s="2">
        <v>0</v>
      </c>
      <c r="G1593" s="3">
        <f t="shared" si="70"/>
        <v>9.8823600000000003</v>
      </c>
      <c r="H1593" s="3">
        <f t="shared" si="71"/>
        <v>0.47000000000002728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25844.71</v>
      </c>
      <c r="D1594" s="2">
        <v>0</v>
      </c>
      <c r="E1594" s="2">
        <v>0</v>
      </c>
      <c r="F1594" s="2">
        <v>0</v>
      </c>
      <c r="G1594" s="3">
        <f t="shared" si="70"/>
        <v>335.98122999999998</v>
      </c>
      <c r="H1594" s="3">
        <f t="shared" si="71"/>
        <v>0.29000000000087311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21397.599999999999</v>
      </c>
      <c r="D1601" s="2">
        <v>0</v>
      </c>
      <c r="E1601" s="2">
        <v>0</v>
      </c>
      <c r="F1601" s="2">
        <v>0</v>
      </c>
      <c r="G1601" s="3">
        <f>B1601/1000*C1601</f>
        <v>427.952</v>
      </c>
      <c r="H1601" s="3">
        <f>ABS(C1601-ROUND(C1601,0))</f>
        <v>0.40000000000145519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2240231.13</v>
      </c>
      <c r="D1602" s="2">
        <v>0</v>
      </c>
      <c r="E1602" s="2">
        <v>0</v>
      </c>
      <c r="F1602" s="2">
        <v>0</v>
      </c>
      <c r="G1602" s="3">
        <f t="shared" si="70"/>
        <v>47044.853730000003</v>
      </c>
      <c r="H1602" s="3">
        <f t="shared" si="71"/>
        <v>0.12999999988824129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2197814.7999999998</v>
      </c>
      <c r="D1604" s="2">
        <v>0</v>
      </c>
      <c r="E1604" s="2">
        <v>0</v>
      </c>
      <c r="F1604" s="2">
        <v>0</v>
      </c>
      <c r="G1604" s="3">
        <f t="shared" si="70"/>
        <v>50549.740399999995</v>
      </c>
      <c r="H1604" s="3">
        <f t="shared" si="71"/>
        <v>0.20000000018626451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1988667.58</v>
      </c>
      <c r="D1605" s="2">
        <v>0</v>
      </c>
      <c r="E1605" s="2">
        <v>0</v>
      </c>
      <c r="F1605" s="2">
        <v>0</v>
      </c>
      <c r="G1605" s="3">
        <f t="shared" si="70"/>
        <v>47728.021919999999</v>
      </c>
      <c r="H1605" s="3">
        <f t="shared" si="71"/>
        <v>0.41999999992549419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207439.64</v>
      </c>
      <c r="D1606" s="2">
        <v>0</v>
      </c>
      <c r="E1606" s="2">
        <v>0</v>
      </c>
      <c r="F1606" s="2">
        <v>0</v>
      </c>
      <c r="G1606" s="3">
        <f t="shared" si="70"/>
        <v>5185.9910000000009</v>
      </c>
      <c r="H1606" s="3">
        <f t="shared" si="71"/>
        <v>0.35999999998603016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418.05</v>
      </c>
      <c r="D1610" s="2">
        <v>0</v>
      </c>
      <c r="E1610" s="2">
        <v>0</v>
      </c>
      <c r="F1610" s="2">
        <v>0</v>
      </c>
      <c r="G1610" s="3">
        <f t="shared" si="70"/>
        <v>12.12345</v>
      </c>
      <c r="H1610" s="3">
        <f t="shared" si="71"/>
        <v>5.0000000000011369E-2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1289.53</v>
      </c>
      <c r="D1612" s="2">
        <v>0</v>
      </c>
      <c r="E1612" s="2">
        <v>0</v>
      </c>
      <c r="F1612" s="2">
        <v>0</v>
      </c>
      <c r="G1612" s="3">
        <f t="shared" si="70"/>
        <v>39.975429999999996</v>
      </c>
      <c r="H1612" s="3">
        <f t="shared" si="71"/>
        <v>0.47000000000002728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25844.71</v>
      </c>
      <c r="D1613" s="2">
        <v>0</v>
      </c>
      <c r="E1613" s="2">
        <v>0</v>
      </c>
      <c r="F1613" s="2">
        <v>0</v>
      </c>
      <c r="G1613" s="3">
        <f t="shared" si="70"/>
        <v>827.03071999999997</v>
      </c>
      <c r="H1613" s="3">
        <f t="shared" si="71"/>
        <v>0.29000000000087311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16571.62</v>
      </c>
      <c r="D1620" s="2">
        <v>0</v>
      </c>
      <c r="E1620" s="2">
        <v>0</v>
      </c>
      <c r="F1620" s="2">
        <v>0</v>
      </c>
      <c r="G1620" s="3">
        <f>B1620/1000*C1620</f>
        <v>646.29318000000001</v>
      </c>
      <c r="H1620" s="3">
        <f>ABS(C1620-ROUND(C1620,0))</f>
        <v>0.38000000000101863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214898.35999999987</v>
      </c>
      <c r="D1621" s="2">
        <v>0</v>
      </c>
      <c r="E1621" s="2">
        <v>0</v>
      </c>
      <c r="F1621" s="2">
        <v>0</v>
      </c>
      <c r="G1621" s="3">
        <f t="shared" si="70"/>
        <v>8595.9343999999946</v>
      </c>
      <c r="H1621" s="3">
        <f t="shared" si="71"/>
        <v>0.35999999986961484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214898.36000000002</v>
      </c>
      <c r="D1681" s="2">
        <v>0</v>
      </c>
      <c r="E1681" s="2">
        <v>0</v>
      </c>
      <c r="F1681" s="2">
        <v>0</v>
      </c>
      <c r="G1681" s="3">
        <f t="shared" si="70"/>
        <v>21489.836000000003</v>
      </c>
      <c r="H1681" s="3">
        <f t="shared" si="71"/>
        <v>0.36000000001513399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210072.38</v>
      </c>
      <c r="D1683" s="2">
        <v>0</v>
      </c>
      <c r="E1683" s="2">
        <v>0</v>
      </c>
      <c r="F1683" s="2">
        <v>0</v>
      </c>
      <c r="G1683" s="3">
        <f t="shared" si="70"/>
        <v>21427.38276</v>
      </c>
      <c r="H1683" s="3">
        <f t="shared" si="71"/>
        <v>0.38000000000465661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4825.9799999999996</v>
      </c>
      <c r="D1686" s="14">
        <v>0</v>
      </c>
      <c r="E1686" s="14">
        <v>0</v>
      </c>
      <c r="F1686" s="14">
        <v>0</v>
      </c>
      <c r="G1686" s="15">
        <f t="shared" si="70"/>
        <v>506.72789999999992</v>
      </c>
      <c r="H1686" s="15">
        <f t="shared" si="71"/>
        <v>2.0000000000436557E-2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8"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22710</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1908163.2099999997</v>
      </c>
      <c r="I17" s="275">
        <f>'PR-RAS'!E6</f>
        <v>2174879.35</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1887576.6299999997</v>
      </c>
      <c r="I18" s="275">
        <f>'PR-RAS'!E152</f>
        <v>2344628.9</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62227.750000000015</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133366.50999999978</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1435099.8800000001</v>
      </c>
      <c r="I22" s="275">
        <f>BILANCA!E7</f>
        <v>1330023.99</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246990.86000000002</v>
      </c>
      <c r="I23" s="275">
        <f>BILANCA!E69</f>
        <v>258628.33000000002</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184603.84</v>
      </c>
      <c r="I24" s="275">
        <f>BILANCA!E177</f>
        <v>214898.36000000002</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1497486.9</v>
      </c>
      <c r="I25" s="275">
        <f>BILANCA!E251</f>
        <v>1373753.96</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1922272.44</v>
      </c>
      <c r="I30" s="275">
        <f>'RAS-funkcijski'!E114</f>
        <v>2370473.61</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1922272.44</v>
      </c>
      <c r="I31" s="275">
        <f>'RAS-funkcijski'!E141</f>
        <v>2370473.61</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184603.84</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214898.35999999987</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214898.36000000002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2" zoomScaleNormal="100" workbookViewId="0">
      <selection activeCell="E661" sqref="E66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1908163.2099999997</v>
      </c>
      <c r="E6" s="60">
        <f>E7+E43+E49+E82+E106+E125+E134+E140</f>
        <v>2174879.35</v>
      </c>
      <c r="F6" s="45">
        <f t="shared" ref="F6:F132" si="0">IF(D6&lt;&gt;0,IF(E6/D6&gt;=100,"&gt;&gt;100",E6/D6*100),"-")</f>
        <v>113.97763768854973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1742349.17</v>
      </c>
      <c r="E49" s="60">
        <f>E50+E53+E58+E61+E64+E68+E71+E74+E77</f>
        <v>1978950.38</v>
      </c>
      <c r="F49" s="45">
        <f t="shared" si="0"/>
        <v>113.57943712281275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1741143.96</v>
      </c>
      <c r="E68" s="60">
        <f t="shared" si="11"/>
        <v>1976870.5999999999</v>
      </c>
      <c r="F68" s="45">
        <f t="shared" si="0"/>
        <v>113.53860711207359</v>
      </c>
    </row>
    <row r="69" spans="1:6" ht="12.75" customHeight="1" x14ac:dyDescent="0.2">
      <c r="A69" s="63" t="s">
        <v>141</v>
      </c>
      <c r="B69" s="64" t="s">
        <v>142</v>
      </c>
      <c r="C69" s="247" t="s">
        <v>141</v>
      </c>
      <c r="D69" s="194">
        <v>1740101.72</v>
      </c>
      <c r="E69" s="194">
        <v>1959354.64</v>
      </c>
      <c r="F69" s="45">
        <f t="shared" si="0"/>
        <v>112.60000593528521</v>
      </c>
    </row>
    <row r="70" spans="1:6" ht="24" x14ac:dyDescent="0.2">
      <c r="A70" s="63" t="s">
        <v>143</v>
      </c>
      <c r="B70" s="64" t="s">
        <v>144</v>
      </c>
      <c r="C70" s="247" t="s">
        <v>143</v>
      </c>
      <c r="D70" s="194">
        <v>1042.24</v>
      </c>
      <c r="E70" s="194">
        <v>17515.96</v>
      </c>
      <c r="F70" s="45">
        <f t="shared" si="0"/>
        <v>1680.607153822536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1205.21</v>
      </c>
      <c r="E74" s="60">
        <f t="shared" si="13"/>
        <v>2079.7800000000002</v>
      </c>
      <c r="F74" s="45">
        <f t="shared" si="0"/>
        <v>172.56577691854534</v>
      </c>
    </row>
    <row r="75" spans="1:6" ht="12.75" customHeight="1" x14ac:dyDescent="0.2">
      <c r="A75" s="63" t="s">
        <v>153</v>
      </c>
      <c r="B75" s="65" t="s">
        <v>154</v>
      </c>
      <c r="C75" s="247" t="s">
        <v>153</v>
      </c>
      <c r="D75" s="194">
        <v>1205.21</v>
      </c>
      <c r="E75" s="194">
        <v>2079.7800000000002</v>
      </c>
      <c r="F75" s="45">
        <f t="shared" si="0"/>
        <v>172.56577691854534</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0.21</v>
      </c>
      <c r="E82" s="60">
        <f t="shared" si="15"/>
        <v>0.01</v>
      </c>
      <c r="F82" s="45">
        <f t="shared" si="0"/>
        <v>4.7619047619047628</v>
      </c>
    </row>
    <row r="83" spans="1:6" ht="12.75" customHeight="1" x14ac:dyDescent="0.2">
      <c r="A83" s="63">
        <v>641</v>
      </c>
      <c r="B83" s="64" t="s">
        <v>169</v>
      </c>
      <c r="C83" s="247" t="s">
        <v>170</v>
      </c>
      <c r="D83" s="60">
        <f t="shared" ref="D83:E83" si="16">SUM(D84:D90)</f>
        <v>0.21</v>
      </c>
      <c r="E83" s="60">
        <f t="shared" si="16"/>
        <v>0.01</v>
      </c>
      <c r="F83" s="45">
        <f t="shared" si="0"/>
        <v>4.7619047619047628</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0.21</v>
      </c>
      <c r="E85" s="194">
        <v>0.01</v>
      </c>
      <c r="F85" s="45">
        <f t="shared" si="0"/>
        <v>4.7619047619047628</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1884</v>
      </c>
      <c r="E106" s="60">
        <f>E107+E112+E120+E124</f>
        <v>0</v>
      </c>
      <c r="F106" s="45">
        <f t="shared" si="0"/>
        <v>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1884</v>
      </c>
      <c r="E112" s="60">
        <f t="shared" si="20"/>
        <v>0</v>
      </c>
      <c r="F112" s="45">
        <f t="shared" si="0"/>
        <v>0</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1884</v>
      </c>
      <c r="E117" s="194"/>
      <c r="F117" s="45">
        <f t="shared" si="0"/>
        <v>0</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6232.8899999999994</v>
      </c>
      <c r="E125" s="60">
        <f t="shared" si="22"/>
        <v>4734.13</v>
      </c>
      <c r="F125" s="45">
        <f t="shared" si="0"/>
        <v>75.954011702436603</v>
      </c>
    </row>
    <row r="126" spans="1:6" ht="12.75" customHeight="1" x14ac:dyDescent="0.2">
      <c r="A126" s="63">
        <v>661</v>
      </c>
      <c r="B126" s="65" t="s">
        <v>255</v>
      </c>
      <c r="C126" s="247" t="s">
        <v>256</v>
      </c>
      <c r="D126" s="60">
        <f t="shared" ref="D126:E126" si="23">SUM(D127:D128)</f>
        <v>3121.89</v>
      </c>
      <c r="E126" s="60">
        <f t="shared" si="23"/>
        <v>4534.13</v>
      </c>
      <c r="F126" s="45">
        <f t="shared" si="0"/>
        <v>145.23669956340549</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3121.89</v>
      </c>
      <c r="E128" s="194">
        <v>4534.13</v>
      </c>
      <c r="F128" s="45">
        <f t="shared" si="0"/>
        <v>145.23669956340549</v>
      </c>
    </row>
    <row r="129" spans="1:6" ht="36" x14ac:dyDescent="0.2">
      <c r="A129" s="63">
        <v>663</v>
      </c>
      <c r="B129" s="182" t="s">
        <v>261</v>
      </c>
      <c r="C129" s="247" t="s">
        <v>262</v>
      </c>
      <c r="D129" s="60">
        <f t="shared" ref="D129:E129" si="24">SUM(D130:D133)</f>
        <v>3111</v>
      </c>
      <c r="E129" s="60">
        <f t="shared" si="24"/>
        <v>200</v>
      </c>
      <c r="F129" s="45">
        <f t="shared" si="0"/>
        <v>6.4288010286081647</v>
      </c>
    </row>
    <row r="130" spans="1:6" ht="12.75" customHeight="1" x14ac:dyDescent="0.2">
      <c r="A130" s="63">
        <v>6631</v>
      </c>
      <c r="B130" s="65" t="s">
        <v>263</v>
      </c>
      <c r="C130" s="247" t="s">
        <v>264</v>
      </c>
      <c r="D130" s="194">
        <v>3111</v>
      </c>
      <c r="E130" s="194">
        <v>200</v>
      </c>
      <c r="F130" s="45">
        <f t="shared" si="0"/>
        <v>6.4288010286081647</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157696.94</v>
      </c>
      <c r="E134" s="60">
        <f t="shared" si="25"/>
        <v>185753.9</v>
      </c>
      <c r="F134" s="45">
        <f t="shared" ref="F134:F229" si="26">IF(D134&lt;&gt;0,IF(E134/D134&gt;=100,"&gt;&gt;100",E134/D134*100),"-")</f>
        <v>117.79169589466987</v>
      </c>
    </row>
    <row r="135" spans="1:6" ht="24" x14ac:dyDescent="0.2">
      <c r="A135" s="63">
        <v>671</v>
      </c>
      <c r="B135" s="182" t="s">
        <v>273</v>
      </c>
      <c r="C135" s="247" t="s">
        <v>274</v>
      </c>
      <c r="D135" s="60">
        <f t="shared" ref="D135:E135" si="27">SUM(D136:D138)</f>
        <v>157696.94</v>
      </c>
      <c r="E135" s="60">
        <f t="shared" si="27"/>
        <v>185753.9</v>
      </c>
      <c r="F135" s="45">
        <f t="shared" si="26"/>
        <v>117.79169589466987</v>
      </c>
    </row>
    <row r="136" spans="1:6" ht="12.75" customHeight="1" x14ac:dyDescent="0.2">
      <c r="A136" s="63">
        <v>6711</v>
      </c>
      <c r="B136" s="65" t="s">
        <v>275</v>
      </c>
      <c r="C136" s="247" t="s">
        <v>276</v>
      </c>
      <c r="D136" s="194">
        <v>127229.4</v>
      </c>
      <c r="E136" s="194">
        <v>161378.01999999999</v>
      </c>
      <c r="F136" s="45">
        <f t="shared" si="26"/>
        <v>126.84019574092152</v>
      </c>
    </row>
    <row r="137" spans="1:6" ht="24" x14ac:dyDescent="0.2">
      <c r="A137" s="63">
        <v>6712</v>
      </c>
      <c r="B137" s="182" t="s">
        <v>277</v>
      </c>
      <c r="C137" s="247" t="s">
        <v>278</v>
      </c>
      <c r="D137" s="194">
        <v>30467.54</v>
      </c>
      <c r="E137" s="194">
        <v>24375.88</v>
      </c>
      <c r="F137" s="45">
        <f t="shared" si="26"/>
        <v>80.00606547164621</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5440.93</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v>5440.93</v>
      </c>
      <c r="F151" s="45" t="str">
        <f t="shared" si="26"/>
        <v>-</v>
      </c>
    </row>
    <row r="152" spans="1:6" ht="12.75" customHeight="1" x14ac:dyDescent="0.2">
      <c r="A152" s="63">
        <v>3</v>
      </c>
      <c r="B152" s="64" t="s">
        <v>307</v>
      </c>
      <c r="C152" s="247" t="s">
        <v>13</v>
      </c>
      <c r="D152" s="60">
        <f>D153+D164+D202+D221+D230+D262+D273</f>
        <v>1887576.6299999997</v>
      </c>
      <c r="E152" s="60">
        <f>E153+E164+E202+E221+E230+E262+E273</f>
        <v>2344628.9</v>
      </c>
      <c r="F152" s="45">
        <f t="shared" si="26"/>
        <v>124.21370675690133</v>
      </c>
    </row>
    <row r="153" spans="1:6" ht="12.75" customHeight="1" x14ac:dyDescent="0.2">
      <c r="A153" s="63">
        <v>31</v>
      </c>
      <c r="B153" s="64" t="s">
        <v>308</v>
      </c>
      <c r="C153" s="247" t="s">
        <v>3</v>
      </c>
      <c r="D153" s="60">
        <f t="shared" ref="D153:E153" si="30">D154+D159+D160</f>
        <v>1738212.3499999999</v>
      </c>
      <c r="E153" s="60">
        <f t="shared" si="30"/>
        <v>2162794.81</v>
      </c>
      <c r="F153" s="45">
        <f t="shared" si="26"/>
        <v>124.4263861086938</v>
      </c>
    </row>
    <row r="154" spans="1:6" ht="12.75" customHeight="1" x14ac:dyDescent="0.2">
      <c r="A154" s="63">
        <v>311</v>
      </c>
      <c r="B154" s="64" t="s">
        <v>309</v>
      </c>
      <c r="C154" s="247" t="s">
        <v>310</v>
      </c>
      <c r="D154" s="60">
        <f t="shared" ref="D154:E154" si="31">SUM(D155:D158)</f>
        <v>1443160.23</v>
      </c>
      <c r="E154" s="60">
        <f t="shared" si="31"/>
        <v>1797944.26</v>
      </c>
      <c r="F154" s="45">
        <f t="shared" si="26"/>
        <v>124.58382808955318</v>
      </c>
    </row>
    <row r="155" spans="1:6" ht="12.75" customHeight="1" x14ac:dyDescent="0.2">
      <c r="A155" s="63">
        <v>3111</v>
      </c>
      <c r="B155" s="64" t="s">
        <v>311</v>
      </c>
      <c r="C155" s="247" t="s">
        <v>312</v>
      </c>
      <c r="D155" s="194">
        <v>1443160.23</v>
      </c>
      <c r="E155" s="194">
        <v>1797944.26</v>
      </c>
      <c r="F155" s="45">
        <f t="shared" si="26"/>
        <v>124.58382808955318</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56636.63</v>
      </c>
      <c r="E159" s="194">
        <v>67322.210000000006</v>
      </c>
      <c r="F159" s="45">
        <f t="shared" si="26"/>
        <v>118.86690645259085</v>
      </c>
    </row>
    <row r="160" spans="1:6" ht="12.75" customHeight="1" x14ac:dyDescent="0.2">
      <c r="A160" s="63">
        <v>313</v>
      </c>
      <c r="B160" s="65" t="s">
        <v>321</v>
      </c>
      <c r="C160" s="247" t="s">
        <v>322</v>
      </c>
      <c r="D160" s="60">
        <f t="shared" ref="D160:E160" si="32">SUM(D161:D163)</f>
        <v>238415.49</v>
      </c>
      <c r="E160" s="60">
        <f t="shared" si="32"/>
        <v>297528.34000000003</v>
      </c>
      <c r="F160" s="45">
        <f t="shared" si="26"/>
        <v>124.79404756796635</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238415.49</v>
      </c>
      <c r="E162" s="194">
        <v>297528.34000000003</v>
      </c>
      <c r="F162" s="45">
        <f t="shared" si="26"/>
        <v>124.79404756796635</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147866.01999999999</v>
      </c>
      <c r="E164" s="60">
        <f>E165+E170+E178+E188+E189+E194</f>
        <v>180592.51</v>
      </c>
      <c r="F164" s="45">
        <f t="shared" si="26"/>
        <v>122.13252916390122</v>
      </c>
    </row>
    <row r="165" spans="1:6" ht="12.75" customHeight="1" x14ac:dyDescent="0.2">
      <c r="A165" s="63">
        <v>321</v>
      </c>
      <c r="B165" s="64" t="s">
        <v>331</v>
      </c>
      <c r="C165" s="247" t="s">
        <v>332</v>
      </c>
      <c r="D165" s="60">
        <f t="shared" ref="D165:E165" si="33">SUM(D166:D169)</f>
        <v>66264.38</v>
      </c>
      <c r="E165" s="60">
        <f t="shared" si="33"/>
        <v>81653.91</v>
      </c>
      <c r="F165" s="45">
        <f t="shared" si="26"/>
        <v>123.22443822759679</v>
      </c>
    </row>
    <row r="166" spans="1:6" ht="12.75" customHeight="1" x14ac:dyDescent="0.2">
      <c r="A166" s="63">
        <v>3211</v>
      </c>
      <c r="B166" s="64" t="s">
        <v>333</v>
      </c>
      <c r="C166" s="247" t="s">
        <v>334</v>
      </c>
      <c r="D166" s="194">
        <v>10941.58</v>
      </c>
      <c r="E166" s="194">
        <v>12063.51</v>
      </c>
      <c r="F166" s="45">
        <f t="shared" si="26"/>
        <v>110.25382074618109</v>
      </c>
    </row>
    <row r="167" spans="1:6" ht="12.75" customHeight="1" x14ac:dyDescent="0.2">
      <c r="A167" s="63">
        <v>3212</v>
      </c>
      <c r="B167" s="64" t="s">
        <v>335</v>
      </c>
      <c r="C167" s="247" t="s">
        <v>336</v>
      </c>
      <c r="D167" s="194">
        <v>54637.5</v>
      </c>
      <c r="E167" s="194">
        <v>65624.3</v>
      </c>
      <c r="F167" s="45">
        <f t="shared" si="26"/>
        <v>120.10853351635782</v>
      </c>
    </row>
    <row r="168" spans="1:6" ht="12.75" customHeight="1" x14ac:dyDescent="0.2">
      <c r="A168" s="63">
        <v>3213</v>
      </c>
      <c r="B168" s="64" t="s">
        <v>337</v>
      </c>
      <c r="C168" s="247" t="s">
        <v>338</v>
      </c>
      <c r="D168" s="194">
        <v>50</v>
      </c>
      <c r="E168" s="194">
        <v>0</v>
      </c>
      <c r="F168" s="45">
        <f t="shared" si="26"/>
        <v>0</v>
      </c>
    </row>
    <row r="169" spans="1:6" ht="12.75" customHeight="1" x14ac:dyDescent="0.2">
      <c r="A169" s="63">
        <v>3214</v>
      </c>
      <c r="B169" s="64" t="s">
        <v>339</v>
      </c>
      <c r="C169" s="247" t="s">
        <v>340</v>
      </c>
      <c r="D169" s="194">
        <v>635.29999999999995</v>
      </c>
      <c r="E169" s="194">
        <v>3966.1</v>
      </c>
      <c r="F169" s="45">
        <f t="shared" si="26"/>
        <v>624.28773807649929</v>
      </c>
    </row>
    <row r="170" spans="1:6" ht="12.75" customHeight="1" x14ac:dyDescent="0.2">
      <c r="A170" s="63">
        <v>322</v>
      </c>
      <c r="B170" s="64" t="s">
        <v>341</v>
      </c>
      <c r="C170" s="247" t="s">
        <v>342</v>
      </c>
      <c r="D170" s="60">
        <f t="shared" ref="D170:E170" si="34">SUM(D171:D177)</f>
        <v>41543.869999999995</v>
      </c>
      <c r="E170" s="60">
        <f t="shared" si="34"/>
        <v>48638.929999999993</v>
      </c>
      <c r="F170" s="45">
        <f t="shared" si="26"/>
        <v>117.07847631912962</v>
      </c>
    </row>
    <row r="171" spans="1:6" ht="12.75" customHeight="1" x14ac:dyDescent="0.2">
      <c r="A171" s="63">
        <v>3221</v>
      </c>
      <c r="B171" s="64" t="s">
        <v>343</v>
      </c>
      <c r="C171" s="247" t="s">
        <v>344</v>
      </c>
      <c r="D171" s="194">
        <v>6211.93</v>
      </c>
      <c r="E171" s="194">
        <v>7892.12</v>
      </c>
      <c r="F171" s="45">
        <f t="shared" si="26"/>
        <v>127.04779351988833</v>
      </c>
    </row>
    <row r="172" spans="1:6" ht="12.75" customHeight="1" x14ac:dyDescent="0.2">
      <c r="A172" s="63">
        <v>3222</v>
      </c>
      <c r="B172" s="64" t="s">
        <v>345</v>
      </c>
      <c r="C172" s="247" t="s">
        <v>346</v>
      </c>
      <c r="D172" s="194">
        <v>1328.84</v>
      </c>
      <c r="E172" s="194">
        <v>3325.59</v>
      </c>
      <c r="F172" s="45">
        <f t="shared" si="26"/>
        <v>250.26263508022035</v>
      </c>
    </row>
    <row r="173" spans="1:6" ht="12.75" customHeight="1" x14ac:dyDescent="0.2">
      <c r="A173" s="63">
        <v>3223</v>
      </c>
      <c r="B173" s="65" t="s">
        <v>347</v>
      </c>
      <c r="C173" s="247" t="s">
        <v>348</v>
      </c>
      <c r="D173" s="194">
        <v>26900.38</v>
      </c>
      <c r="E173" s="194">
        <v>29767.02</v>
      </c>
      <c r="F173" s="45">
        <f t="shared" si="26"/>
        <v>110.65650373712192</v>
      </c>
    </row>
    <row r="174" spans="1:6" ht="12.75" customHeight="1" x14ac:dyDescent="0.2">
      <c r="A174" s="63">
        <v>3224</v>
      </c>
      <c r="B174" s="65" t="s">
        <v>349</v>
      </c>
      <c r="C174" s="247" t="s">
        <v>350</v>
      </c>
      <c r="D174" s="194">
        <v>5828.56</v>
      </c>
      <c r="E174" s="194">
        <v>6790.14</v>
      </c>
      <c r="F174" s="45">
        <f t="shared" si="26"/>
        <v>116.49772842691848</v>
      </c>
    </row>
    <row r="175" spans="1:6" ht="12.75" customHeight="1" x14ac:dyDescent="0.2">
      <c r="A175" s="63">
        <v>3225</v>
      </c>
      <c r="B175" s="65" t="s">
        <v>351</v>
      </c>
      <c r="C175" s="247" t="s">
        <v>352</v>
      </c>
      <c r="D175" s="194">
        <v>1098.06</v>
      </c>
      <c r="E175" s="194">
        <v>451.09</v>
      </c>
      <c r="F175" s="45">
        <f t="shared" si="26"/>
        <v>41.080633116587435</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176.1</v>
      </c>
      <c r="E177" s="194">
        <v>412.97</v>
      </c>
      <c r="F177" s="45">
        <f t="shared" si="26"/>
        <v>234.50880181714936</v>
      </c>
    </row>
    <row r="178" spans="1:6" ht="12.75" customHeight="1" x14ac:dyDescent="0.2">
      <c r="A178" s="63">
        <v>323</v>
      </c>
      <c r="B178" s="65" t="s">
        <v>357</v>
      </c>
      <c r="C178" s="247" t="s">
        <v>358</v>
      </c>
      <c r="D178" s="60">
        <f t="shared" ref="D178:E178" si="35">SUM(D179:D187)</f>
        <v>21981.03</v>
      </c>
      <c r="E178" s="60">
        <f t="shared" si="35"/>
        <v>21875.660000000003</v>
      </c>
      <c r="F178" s="45">
        <f t="shared" si="26"/>
        <v>99.52063210868647</v>
      </c>
    </row>
    <row r="179" spans="1:6" ht="12.75" customHeight="1" x14ac:dyDescent="0.2">
      <c r="A179" s="63">
        <v>3231</v>
      </c>
      <c r="B179" s="65" t="s">
        <v>359</v>
      </c>
      <c r="C179" s="247" t="s">
        <v>360</v>
      </c>
      <c r="D179" s="194">
        <v>1757.06</v>
      </c>
      <c r="E179" s="194">
        <v>2707.01</v>
      </c>
      <c r="F179" s="45">
        <f t="shared" si="26"/>
        <v>154.0647445164081</v>
      </c>
    </row>
    <row r="180" spans="1:6" ht="12.75" customHeight="1" x14ac:dyDescent="0.2">
      <c r="A180" s="63">
        <v>3232</v>
      </c>
      <c r="B180" s="65" t="s">
        <v>361</v>
      </c>
      <c r="C180" s="247" t="s">
        <v>362</v>
      </c>
      <c r="D180" s="194">
        <v>1339.9</v>
      </c>
      <c r="E180" s="194">
        <v>650.71</v>
      </c>
      <c r="F180" s="45">
        <f t="shared" si="26"/>
        <v>48.564071945667585</v>
      </c>
    </row>
    <row r="181" spans="1:6" ht="12.75" customHeight="1" x14ac:dyDescent="0.2">
      <c r="A181" s="63">
        <v>3233</v>
      </c>
      <c r="B181" s="65" t="s">
        <v>363</v>
      </c>
      <c r="C181" s="247" t="s">
        <v>364</v>
      </c>
      <c r="D181" s="194">
        <v>8742.07</v>
      </c>
      <c r="E181" s="194">
        <v>3214.61</v>
      </c>
      <c r="F181" s="45">
        <f t="shared" si="26"/>
        <v>36.771725689682192</v>
      </c>
    </row>
    <row r="182" spans="1:6" ht="12.75" customHeight="1" x14ac:dyDescent="0.2">
      <c r="A182" s="63">
        <v>3234</v>
      </c>
      <c r="B182" s="65" t="s">
        <v>365</v>
      </c>
      <c r="C182" s="247" t="s">
        <v>366</v>
      </c>
      <c r="D182" s="194">
        <v>1412.57</v>
      </c>
      <c r="E182" s="194">
        <v>1862.71</v>
      </c>
      <c r="F182" s="45">
        <f t="shared" si="26"/>
        <v>131.86673934743058</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1925.69</v>
      </c>
      <c r="E184" s="194">
        <v>6375</v>
      </c>
      <c r="F184" s="45">
        <f t="shared" si="26"/>
        <v>331.05016903032157</v>
      </c>
    </row>
    <row r="185" spans="1:6" ht="12.75" customHeight="1" x14ac:dyDescent="0.2">
      <c r="A185" s="63">
        <v>3237</v>
      </c>
      <c r="B185" s="64" t="s">
        <v>371</v>
      </c>
      <c r="C185" s="247" t="s">
        <v>372</v>
      </c>
      <c r="D185" s="194">
        <v>5014.99</v>
      </c>
      <c r="E185" s="194">
        <v>5605.97</v>
      </c>
      <c r="F185" s="45">
        <f t="shared" si="26"/>
        <v>111.7842707562727</v>
      </c>
    </row>
    <row r="186" spans="1:6" ht="12.75" customHeight="1" x14ac:dyDescent="0.2">
      <c r="A186" s="63">
        <v>3238</v>
      </c>
      <c r="B186" s="64" t="s">
        <v>373</v>
      </c>
      <c r="C186" s="247" t="s">
        <v>374</v>
      </c>
      <c r="D186" s="194">
        <v>513.75</v>
      </c>
      <c r="E186" s="194">
        <v>379.15</v>
      </c>
      <c r="F186" s="45">
        <f t="shared" si="26"/>
        <v>73.800486618004854</v>
      </c>
    </row>
    <row r="187" spans="1:6" ht="12.75" customHeight="1" x14ac:dyDescent="0.2">
      <c r="A187" s="63">
        <v>3239</v>
      </c>
      <c r="B187" s="64" t="s">
        <v>375</v>
      </c>
      <c r="C187" s="247" t="s">
        <v>376</v>
      </c>
      <c r="D187" s="194">
        <v>1275</v>
      </c>
      <c r="E187" s="194">
        <v>1080.5</v>
      </c>
      <c r="F187" s="45">
        <f t="shared" si="26"/>
        <v>84.745098039215677</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18076.739999999998</v>
      </c>
      <c r="E194" s="60">
        <f t="shared" si="36"/>
        <v>28424.010000000002</v>
      </c>
      <c r="F194" s="45">
        <f t="shared" si="26"/>
        <v>157.24079673657974</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1431.34</v>
      </c>
      <c r="E196" s="194">
        <v>2268.34</v>
      </c>
      <c r="F196" s="45">
        <f t="shared" si="26"/>
        <v>158.47667220925848</v>
      </c>
    </row>
    <row r="197" spans="1:6" ht="12.75" customHeight="1" x14ac:dyDescent="0.2">
      <c r="A197" s="63">
        <v>3293</v>
      </c>
      <c r="B197" s="64" t="s">
        <v>395</v>
      </c>
      <c r="C197" s="247" t="s">
        <v>396</v>
      </c>
      <c r="D197" s="194">
        <v>4571.9399999999996</v>
      </c>
      <c r="E197" s="194">
        <v>4166.34</v>
      </c>
      <c r="F197" s="45">
        <f t="shared" si="26"/>
        <v>91.128492499901583</v>
      </c>
    </row>
    <row r="198" spans="1:6" ht="12.75" customHeight="1" x14ac:dyDescent="0.2">
      <c r="A198" s="63">
        <v>3294</v>
      </c>
      <c r="B198" s="64" t="s">
        <v>397</v>
      </c>
      <c r="C198" s="247" t="s">
        <v>398</v>
      </c>
      <c r="D198" s="194">
        <v>35</v>
      </c>
      <c r="E198" s="194">
        <v>164</v>
      </c>
      <c r="F198" s="45">
        <f t="shared" si="26"/>
        <v>468.57142857142861</v>
      </c>
    </row>
    <row r="199" spans="1:6" ht="12.75" customHeight="1" x14ac:dyDescent="0.2">
      <c r="A199" s="63">
        <v>3295</v>
      </c>
      <c r="B199" s="64" t="s">
        <v>399</v>
      </c>
      <c r="C199" s="247" t="s">
        <v>400</v>
      </c>
      <c r="D199" s="194">
        <v>3976</v>
      </c>
      <c r="E199" s="194">
        <v>4718.1499999999996</v>
      </c>
      <c r="F199" s="45">
        <f t="shared" si="26"/>
        <v>118.6657444668008</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8062.46</v>
      </c>
      <c r="E201" s="194">
        <v>17107.18</v>
      </c>
      <c r="F201" s="45">
        <f t="shared" si="26"/>
        <v>212.18313021087857</v>
      </c>
    </row>
    <row r="202" spans="1:6" ht="12.75" customHeight="1" x14ac:dyDescent="0.2">
      <c r="A202" s="63">
        <v>34</v>
      </c>
      <c r="B202" s="183" t="s">
        <v>405</v>
      </c>
      <c r="C202" s="247" t="s">
        <v>406</v>
      </c>
      <c r="D202" s="60">
        <f t="shared" ref="D202:E202" si="37">D203+D208+D216</f>
        <v>97.46</v>
      </c>
      <c r="E202" s="60">
        <f t="shared" si="37"/>
        <v>0</v>
      </c>
      <c r="F202" s="45">
        <f t="shared" si="26"/>
        <v>0</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97.46</v>
      </c>
      <c r="E216" s="60">
        <f t="shared" si="40"/>
        <v>0</v>
      </c>
      <c r="F216" s="45">
        <f t="shared" si="26"/>
        <v>0</v>
      </c>
    </row>
    <row r="217" spans="1:6" ht="12.75" customHeight="1" x14ac:dyDescent="0.2">
      <c r="A217" s="63">
        <v>3431</v>
      </c>
      <c r="B217" s="182" t="s">
        <v>435</v>
      </c>
      <c r="C217" s="247" t="s">
        <v>436</v>
      </c>
      <c r="D217" s="194">
        <v>97.46</v>
      </c>
      <c r="E217" s="194"/>
      <c r="F217" s="45">
        <f t="shared" si="26"/>
        <v>0</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636.41999999999996</v>
      </c>
      <c r="E262" s="60">
        <f t="shared" si="55"/>
        <v>418.05</v>
      </c>
      <c r="F262" s="45">
        <f t="shared" ref="F262:F268" si="56">IF(D262&lt;&gt;0,IF(E262/D262&gt;=100,"&gt;&gt;100",E262/D262*100),"-")</f>
        <v>65.687753370415763</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636.41999999999996</v>
      </c>
      <c r="E269" s="60">
        <f t="shared" si="58"/>
        <v>418.05</v>
      </c>
      <c r="F269" s="45">
        <f t="shared" ref="F269:F272" si="59">IF(D269&lt;&gt;0,IF(E269/D269&gt;=100,"&gt;&gt;100",E269/D269*100),"-")</f>
        <v>65.687753370415763</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636.41999999999996</v>
      </c>
      <c r="E271" s="194">
        <v>418.05</v>
      </c>
      <c r="F271" s="45">
        <f t="shared" si="59"/>
        <v>65.687753370415763</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764.38</v>
      </c>
      <c r="E273" s="60">
        <f t="shared" si="60"/>
        <v>823.53</v>
      </c>
      <c r="F273" s="45">
        <f t="shared" ref="F273:F277" si="61">IF(D273&lt;&gt;0,IF(E273/D273&gt;=100,"&gt;&gt;100",E273/D273*100),"-")</f>
        <v>107.73829770532981</v>
      </c>
    </row>
    <row r="274" spans="1:6" ht="12.75" customHeight="1" x14ac:dyDescent="0.2">
      <c r="A274" s="63">
        <v>381</v>
      </c>
      <c r="B274" s="64" t="s">
        <v>540</v>
      </c>
      <c r="C274" s="247" t="s">
        <v>541</v>
      </c>
      <c r="D274" s="60">
        <f t="shared" ref="D274:E274" si="62">SUM(D275:D277)</f>
        <v>764.38</v>
      </c>
      <c r="E274" s="60">
        <f t="shared" si="62"/>
        <v>823.53</v>
      </c>
      <c r="F274" s="45">
        <f t="shared" si="61"/>
        <v>107.73829770532981</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764.38</v>
      </c>
      <c r="E276" s="194">
        <v>823.53</v>
      </c>
      <c r="F276" s="45">
        <f t="shared" si="61"/>
        <v>107.73829770532981</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1887576.6299999997</v>
      </c>
      <c r="E299" s="60">
        <f>E152-E297+E298</f>
        <v>2344628.9</v>
      </c>
      <c r="F299" s="45">
        <f t="shared" si="68"/>
        <v>124.21370675690133</v>
      </c>
    </row>
    <row r="300" spans="1:6" ht="12.75" customHeight="1" x14ac:dyDescent="0.2">
      <c r="A300" s="63" t="s">
        <v>581</v>
      </c>
      <c r="B300" s="64" t="s">
        <v>592</v>
      </c>
      <c r="C300" s="247" t="s">
        <v>593</v>
      </c>
      <c r="D300" s="60">
        <f>IF(D6&gt;=D299,D6-D299,0)</f>
        <v>20586.580000000075</v>
      </c>
      <c r="E300" s="60">
        <f>IF(E6&gt;=E299,E6-E299,0)</f>
        <v>0</v>
      </c>
      <c r="F300" s="45">
        <f t="shared" si="68"/>
        <v>0</v>
      </c>
    </row>
    <row r="301" spans="1:6" ht="12.75" customHeight="1" x14ac:dyDescent="0.2">
      <c r="A301" s="63" t="s">
        <v>581</v>
      </c>
      <c r="B301" s="64" t="s">
        <v>594</v>
      </c>
      <c r="C301" s="247" t="s">
        <v>595</v>
      </c>
      <c r="D301" s="60">
        <f>IF(D299&gt;=D6,D299-D6,0)</f>
        <v>0</v>
      </c>
      <c r="E301" s="60">
        <f>IF(E299&gt;=E6,E299-E6,0)</f>
        <v>169749.54999999981</v>
      </c>
      <c r="F301" s="45" t="str">
        <f t="shared" si="68"/>
        <v>-</v>
      </c>
    </row>
    <row r="302" spans="1:6" ht="12.75" customHeight="1" x14ac:dyDescent="0.2">
      <c r="A302" s="63">
        <v>92211</v>
      </c>
      <c r="B302" s="64" t="s">
        <v>596</v>
      </c>
      <c r="C302" s="247" t="s">
        <v>597</v>
      </c>
      <c r="D302" s="194">
        <v>76336.98</v>
      </c>
      <c r="E302" s="194">
        <v>62227.75</v>
      </c>
      <c r="F302" s="45">
        <f t="shared" si="68"/>
        <v>81.517175555019335</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159.27000000000001</v>
      </c>
      <c r="E304" s="194">
        <v>177096.48</v>
      </c>
      <c r="F304" s="45" t="str">
        <f t="shared" si="68"/>
        <v>&gt;&gt;100</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34695.810000000005</v>
      </c>
      <c r="E360" s="60">
        <f t="shared" si="86"/>
        <v>25844.71</v>
      </c>
      <c r="F360" s="45">
        <f t="shared" si="72"/>
        <v>74.489426821278983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34695.810000000005</v>
      </c>
      <c r="E373" s="60">
        <f t="shared" si="90"/>
        <v>1668.83</v>
      </c>
      <c r="F373" s="45">
        <f t="shared" si="72"/>
        <v>4.8098891479979855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33454.660000000003</v>
      </c>
      <c r="E379" s="60">
        <f t="shared" si="92"/>
        <v>200</v>
      </c>
      <c r="F379" s="45">
        <f t="shared" si="72"/>
        <v>0.59782404005899314</v>
      </c>
    </row>
    <row r="380" spans="1:6" ht="12.75" customHeight="1" x14ac:dyDescent="0.2">
      <c r="A380" s="63">
        <v>4221</v>
      </c>
      <c r="B380" s="64" t="s">
        <v>647</v>
      </c>
      <c r="C380" s="247" t="s">
        <v>739</v>
      </c>
      <c r="D380" s="194">
        <v>16253.26</v>
      </c>
      <c r="E380" s="194">
        <v>200</v>
      </c>
      <c r="F380" s="45">
        <f t="shared" si="72"/>
        <v>1.2305223690508857</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1365</v>
      </c>
      <c r="E382" s="194"/>
      <c r="F382" s="45">
        <f t="shared" si="72"/>
        <v>0</v>
      </c>
    </row>
    <row r="383" spans="1:6" ht="12.75" customHeight="1" x14ac:dyDescent="0.2">
      <c r="A383" s="63">
        <v>4224</v>
      </c>
      <c r="B383" s="64" t="s">
        <v>653</v>
      </c>
      <c r="C383" s="247" t="s">
        <v>743</v>
      </c>
      <c r="D383" s="194">
        <v>15836.4</v>
      </c>
      <c r="E383" s="194"/>
      <c r="F383" s="45">
        <f t="shared" si="72"/>
        <v>0</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1241.1500000000001</v>
      </c>
      <c r="E393" s="60">
        <f t="shared" si="94"/>
        <v>1468.83</v>
      </c>
      <c r="F393" s="45">
        <f t="shared" si="72"/>
        <v>118.34427748459089</v>
      </c>
    </row>
    <row r="394" spans="1:6" ht="12.75" customHeight="1" x14ac:dyDescent="0.2">
      <c r="A394" s="63">
        <v>4241</v>
      </c>
      <c r="B394" s="64" t="s">
        <v>756</v>
      </c>
      <c r="C394" s="247" t="s">
        <v>757</v>
      </c>
      <c r="D394" s="194">
        <v>1241.1500000000001</v>
      </c>
      <c r="E394" s="194">
        <v>1468.83</v>
      </c>
      <c r="F394" s="45">
        <f t="shared" si="72"/>
        <v>118.34427748459089</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24175.88</v>
      </c>
      <c r="F412" s="45" t="str">
        <f t="shared" si="72"/>
        <v>-</v>
      </c>
    </row>
    <row r="413" spans="1:6" ht="12.75" customHeight="1" x14ac:dyDescent="0.2">
      <c r="A413" s="63">
        <v>451</v>
      </c>
      <c r="B413" s="64" t="s">
        <v>784</v>
      </c>
      <c r="C413" s="247" t="s">
        <v>785</v>
      </c>
      <c r="D413" s="194">
        <v>0</v>
      </c>
      <c r="E413" s="194">
        <v>24175.88</v>
      </c>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34695.810000000005</v>
      </c>
      <c r="E418" s="60">
        <f t="shared" si="102"/>
        <v>25844.71</v>
      </c>
      <c r="F418" s="45">
        <f t="shared" si="72"/>
        <v>74.489426821278983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1908163.2099999997</v>
      </c>
      <c r="E422" s="60">
        <f>E6+E308</f>
        <v>2174879.35</v>
      </c>
      <c r="F422" s="45">
        <f t="shared" si="72"/>
        <v>113.97763768854973</v>
      </c>
    </row>
    <row r="423" spans="1:6" ht="12.75" customHeight="1" x14ac:dyDescent="0.2">
      <c r="A423" s="63" t="s">
        <v>581</v>
      </c>
      <c r="B423" s="64" t="s">
        <v>804</v>
      </c>
      <c r="C423" s="247" t="s">
        <v>805</v>
      </c>
      <c r="D423" s="60">
        <f t="shared" ref="D423:E423" si="103">D299+D360</f>
        <v>1922272.4399999997</v>
      </c>
      <c r="E423" s="60">
        <f t="shared" si="103"/>
        <v>2370473.61</v>
      </c>
      <c r="F423" s="45">
        <f t="shared" si="72"/>
        <v>123.3162147400917</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14109.229999999981</v>
      </c>
      <c r="E425" s="60">
        <f t="shared" si="105"/>
        <v>195594.25999999978</v>
      </c>
      <c r="F425" s="45">
        <f t="shared" si="72"/>
        <v>1386.2858568469012</v>
      </c>
    </row>
    <row r="426" spans="1:6" ht="12.75" customHeight="1" x14ac:dyDescent="0.2">
      <c r="A426" s="251" t="s">
        <v>810</v>
      </c>
      <c r="B426" s="183" t="s">
        <v>811</v>
      </c>
      <c r="C426" s="252" t="s">
        <v>812</v>
      </c>
      <c r="D426" s="60">
        <f t="shared" ref="D426:E426" si="106">IF(D302-D303+D419-D420&gt;=0,D302-D303+D419-D420,0)</f>
        <v>76336.98</v>
      </c>
      <c r="E426" s="60">
        <f t="shared" si="106"/>
        <v>62227.75</v>
      </c>
      <c r="F426" s="45">
        <f t="shared" si="72"/>
        <v>81.517175555019335</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159.27000000000001</v>
      </c>
      <c r="E428" s="81">
        <f t="shared" si="108"/>
        <v>177096.48</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1908163.2099999997</v>
      </c>
      <c r="E643" s="60">
        <f>E422+E430</f>
        <v>2174879.35</v>
      </c>
      <c r="F643" s="45">
        <f t="shared" si="109"/>
        <v>113.97763768854973</v>
      </c>
    </row>
    <row r="644" spans="1:6" ht="12.75" customHeight="1" x14ac:dyDescent="0.2">
      <c r="A644" s="63" t="s">
        <v>581</v>
      </c>
      <c r="B644" s="64" t="s">
        <v>1237</v>
      </c>
      <c r="C644" s="247" t="s">
        <v>1238</v>
      </c>
      <c r="D644" s="60">
        <f>D423+D535</f>
        <v>1922272.4399999997</v>
      </c>
      <c r="E644" s="60">
        <f>E423+E535</f>
        <v>2370473.61</v>
      </c>
      <c r="F644" s="45">
        <f t="shared" si="109"/>
        <v>123.3162147400917</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14109.229999999981</v>
      </c>
      <c r="E646" s="60">
        <f t="shared" si="164"/>
        <v>195594.25999999978</v>
      </c>
      <c r="F646" s="45">
        <f t="shared" si="109"/>
        <v>1386.2858568469012</v>
      </c>
    </row>
    <row r="647" spans="1:6" ht="24" x14ac:dyDescent="0.2">
      <c r="A647" s="251" t="s">
        <v>1243</v>
      </c>
      <c r="B647" s="64" t="s">
        <v>1244</v>
      </c>
      <c r="C647" s="252" t="s">
        <v>1243</v>
      </c>
      <c r="D647" s="60">
        <f>IF(D426-D427+D641-D642&gt;=0,D426-D427+D641-D642,0)</f>
        <v>76336.98</v>
      </c>
      <c r="E647" s="60">
        <f>IF(E426-E427+E641-E642&gt;=0,E426-E427+E641-E642,0)</f>
        <v>62227.75</v>
      </c>
      <c r="F647" s="45">
        <f t="shared" si="109"/>
        <v>81.517175555019335</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62227.750000000015</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133366.50999999978</v>
      </c>
      <c r="F650" s="45" t="str">
        <f t="shared" si="109"/>
        <v>-</v>
      </c>
    </row>
    <row r="651" spans="1:6" ht="24" x14ac:dyDescent="0.2">
      <c r="A651" s="249" t="s">
        <v>1251</v>
      </c>
      <c r="B651" s="184" t="s">
        <v>1252</v>
      </c>
      <c r="C651" s="250" t="s">
        <v>1251</v>
      </c>
      <c r="D651" s="196">
        <v>159008.95000000001</v>
      </c>
      <c r="E651" s="196"/>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110861.21</v>
      </c>
      <c r="E653" s="194">
        <v>0</v>
      </c>
      <c r="F653" s="45">
        <f t="shared" ref="F653:F740" si="167">IF(D653&lt;&gt;0,IF(E653/D653&gt;=100,"&gt;&gt;100",E653/D653*100),"-")</f>
        <v>0</v>
      </c>
    </row>
    <row r="654" spans="1:6" ht="12.75" customHeight="1" x14ac:dyDescent="0.2">
      <c r="A654" s="63" t="s">
        <v>1256</v>
      </c>
      <c r="B654" s="64" t="s">
        <v>1257</v>
      </c>
      <c r="C654" s="247" t="s">
        <v>1256</v>
      </c>
      <c r="D654" s="194">
        <v>226801.55</v>
      </c>
      <c r="E654" s="194">
        <v>63132.86</v>
      </c>
      <c r="F654" s="45">
        <f t="shared" si="167"/>
        <v>27.836167786331266</v>
      </c>
    </row>
    <row r="655" spans="1:6" ht="12.75" customHeight="1" x14ac:dyDescent="0.2">
      <c r="A655" s="63" t="s">
        <v>1258</v>
      </c>
      <c r="B655" s="64" t="s">
        <v>1259</v>
      </c>
      <c r="C655" s="247" t="s">
        <v>1258</v>
      </c>
      <c r="D655" s="194">
        <v>337662.76</v>
      </c>
      <c r="E655" s="194">
        <v>63132.86</v>
      </c>
      <c r="F655" s="45">
        <f t="shared" si="167"/>
        <v>18.697015922040087</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70</v>
      </c>
      <c r="E658" s="253">
        <v>78</v>
      </c>
      <c r="F658" s="45">
        <f t="shared" si="167"/>
        <v>111.42857142857143</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61</v>
      </c>
      <c r="E660" s="253">
        <v>62</v>
      </c>
      <c r="F660" s="45">
        <f t="shared" si="167"/>
        <v>101.63934426229508</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1740101.72</v>
      </c>
      <c r="E683" s="192">
        <v>1959354.64</v>
      </c>
      <c r="F683" s="71">
        <f t="shared" si="167"/>
        <v>112.60000593528521</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1042.24</v>
      </c>
      <c r="E685" s="194">
        <v>17515.96</v>
      </c>
      <c r="F685" s="45">
        <f t="shared" si="167"/>
        <v>1680.607153822536</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1205.21</v>
      </c>
      <c r="E702" s="192">
        <v>2079.7800000000002</v>
      </c>
      <c r="F702" s="71">
        <f t="shared" si="167"/>
        <v>172.56577691854534</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0</v>
      </c>
      <c r="E733" s="192"/>
      <c r="F733" s="71" t="str">
        <f t="shared" si="167"/>
        <v>-</v>
      </c>
    </row>
    <row r="734" spans="1:6" ht="12.75" customHeight="1" x14ac:dyDescent="0.2">
      <c r="A734" s="70">
        <v>32121</v>
      </c>
      <c r="B734" s="65" t="s">
        <v>1397</v>
      </c>
      <c r="C734" s="278" t="s">
        <v>1398</v>
      </c>
      <c r="D734" s="192">
        <v>54637.5</v>
      </c>
      <c r="E734" s="192">
        <v>65624.3</v>
      </c>
      <c r="F734" s="71">
        <f t="shared" si="167"/>
        <v>120.10853351635782</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102.02</v>
      </c>
      <c r="E736" s="194">
        <v>6240</v>
      </c>
      <c r="F736" s="45">
        <f t="shared" si="167"/>
        <v>6116.4477553420902</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318.54000000000002</v>
      </c>
      <c r="E738" s="194">
        <v>583.99</v>
      </c>
      <c r="F738" s="45">
        <f t="shared" si="167"/>
        <v>183.33333333333331</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636.41999999999996</v>
      </c>
      <c r="E851" s="194">
        <v>418.05</v>
      </c>
      <c r="F851" s="45">
        <f t="shared" si="169"/>
        <v>65.687753370415763</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4" zoomScaleNormal="100" workbookViewId="0">
      <selection activeCell="E263" sqref="E26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1682090.7400000002</v>
      </c>
      <c r="E6" s="180">
        <f t="shared" si="0"/>
        <v>1588652.32</v>
      </c>
      <c r="F6" s="181">
        <f t="shared" ref="F6:F298" si="1">IF(D6&gt;0,IF(E6/D6&gt;=100,"&gt;&gt;100",E6/D6*100),"-")</f>
        <v>94.445102289784913</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1435099.8800000001</v>
      </c>
      <c r="E7" s="79">
        <f t="shared" si="2"/>
        <v>1330023.99</v>
      </c>
      <c r="F7" s="71">
        <f t="shared" si="1"/>
        <v>92.67814794883823</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1435099.8800000001</v>
      </c>
      <c r="E12" s="79">
        <f t="shared" si="3"/>
        <v>1330023.99</v>
      </c>
      <c r="F12" s="71">
        <f t="shared" si="1"/>
        <v>92.67814794883823</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1304374.9000000001</v>
      </c>
      <c r="E13" s="79">
        <f t="shared" si="4"/>
        <v>1250896.17</v>
      </c>
      <c r="F13" s="71">
        <f t="shared" si="1"/>
        <v>95.900049134646778</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1313955.8</v>
      </c>
      <c r="E15" s="192">
        <v>1338131.68</v>
      </c>
      <c r="F15" s="71">
        <f t="shared" si="1"/>
        <v>101.83993099311255</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9580.9</v>
      </c>
      <c r="E18" s="192">
        <v>87235.51</v>
      </c>
      <c r="F18" s="71">
        <f t="shared" si="1"/>
        <v>910.51477418614115</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84925.149999999965</v>
      </c>
      <c r="E19" s="79">
        <f t="shared" si="5"/>
        <v>33327.989999999991</v>
      </c>
      <c r="F19" s="71">
        <f t="shared" si="1"/>
        <v>39.243957767516456</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232905.16</v>
      </c>
      <c r="E20" s="192">
        <v>233105.16</v>
      </c>
      <c r="F20" s="71">
        <f t="shared" si="1"/>
        <v>100.08587186303643</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18404.150000000001</v>
      </c>
      <c r="E21" s="192">
        <v>18404.150000000001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12172.26</v>
      </c>
      <c r="E22" s="192">
        <v>12172.26</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16496.189999999999</v>
      </c>
      <c r="E23" s="192">
        <v>16496.189999999999</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924.41</v>
      </c>
      <c r="E24" s="192">
        <v>924.41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21698.880000000001</v>
      </c>
      <c r="E25" s="192">
        <v>21698.880000000001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648.91999999999996</v>
      </c>
      <c r="E26" s="192">
        <v>648.91999999999996</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218324.82</v>
      </c>
      <c r="E28" s="192">
        <v>270121.98</v>
      </c>
      <c r="F28" s="71">
        <f t="shared" si="1"/>
        <v>123.72481516302176</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45799.820000000007</v>
      </c>
      <c r="E35" s="79">
        <f t="shared" si="7"/>
        <v>45799.82</v>
      </c>
      <c r="F35" s="71">
        <f t="shared" si="1"/>
        <v>99.999999999999986</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52718.3</v>
      </c>
      <c r="E36" s="192">
        <v>54187.13</v>
      </c>
      <c r="F36" s="71">
        <f t="shared" si="1"/>
        <v>102.7861862009966</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6918.48</v>
      </c>
      <c r="E40" s="192">
        <v>8387.31</v>
      </c>
      <c r="F40" s="71">
        <f t="shared" si="1"/>
        <v>121.23053040552261</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1.0000000000218279E-2</v>
      </c>
      <c r="E45" s="79">
        <f t="shared" si="9"/>
        <v>1.0000000000218279E-2</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2671.01</v>
      </c>
      <c r="E47" s="192">
        <v>2671.01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2671</v>
      </c>
      <c r="E50" s="192">
        <v>2671</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43949.96</v>
      </c>
      <c r="E54" s="192">
        <v>44401.05</v>
      </c>
      <c r="F54" s="71">
        <f t="shared" si="1"/>
        <v>101.02637181012224</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43949.96</v>
      </c>
      <c r="E55" s="192">
        <v>44401.05</v>
      </c>
      <c r="F55" s="71">
        <f t="shared" si="1"/>
        <v>101.02637181012224</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246990.86000000002</v>
      </c>
      <c r="E69" s="79">
        <f>E70+E82+E88+E119+E135+E147+E165+E171</f>
        <v>258628.33000000002</v>
      </c>
      <c r="F69" s="71">
        <f t="shared" si="1"/>
        <v>104.7117006677899</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517.36</v>
      </c>
      <c r="E82" s="79">
        <f>SUM(E83:E85)-E86+E87</f>
        <v>4825.9799999999996</v>
      </c>
      <c r="F82" s="71">
        <f t="shared" si="1"/>
        <v>932.80887583114259</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517.36</v>
      </c>
      <c r="E87" s="192">
        <v>4825.9799999999996</v>
      </c>
      <c r="F87" s="71">
        <f t="shared" si="1"/>
        <v>932.80887583114259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87464.55</v>
      </c>
      <c r="E147" s="79">
        <f t="shared" si="24"/>
        <v>253802.35</v>
      </c>
      <c r="F147" s="71">
        <f t="shared" si="1"/>
        <v>290.17739186904868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177096.48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177096.48</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159.27000000000001</v>
      </c>
      <c r="E161" s="192">
        <v>0</v>
      </c>
      <c r="F161" s="71">
        <f t="shared" si="1"/>
        <v>0</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87305.279999999999</v>
      </c>
      <c r="E162" s="192">
        <v>76705.87</v>
      </c>
      <c r="F162" s="71">
        <f t="shared" si="1"/>
        <v>87.859371162889573</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159008.95000000001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159008.95000000001</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1682090.74</v>
      </c>
      <c r="E176" s="79">
        <f>E177+E251</f>
        <v>1588652.32</v>
      </c>
      <c r="F176" s="71">
        <f t="shared" si="1"/>
        <v>94.445102289784927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184603.84</v>
      </c>
      <c r="E177" s="79">
        <f>E178+E197+E203+E219+E247+E248</f>
        <v>214898.36000000002</v>
      </c>
      <c r="F177" s="71">
        <f t="shared" si="1"/>
        <v>116.41055787355236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184603.84</v>
      </c>
      <c r="E178" s="79">
        <f>SUM(E179:E181)+E185+E186+SUM(E194:E196)</f>
        <v>210072.38</v>
      </c>
      <c r="F178" s="71">
        <f t="shared" si="1"/>
        <v>113.7963218966626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153114.81</v>
      </c>
      <c r="E179" s="192">
        <v>178405.53</v>
      </c>
      <c r="F179" s="71">
        <f t="shared" si="1"/>
        <v>116.51748775967523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12149.44</v>
      </c>
      <c r="E180" s="192">
        <v>12866.81</v>
      </c>
      <c r="F180" s="71">
        <f t="shared" si="1"/>
        <v>105.90455197935047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73.55</v>
      </c>
      <c r="E194" s="192">
        <v>0</v>
      </c>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19266.04</v>
      </c>
      <c r="E196" s="192">
        <v>18800.04</v>
      </c>
      <c r="F196" s="71">
        <f t="shared" si="1"/>
        <v>97.581236206298755</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4825.9799999999996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1497486.9</v>
      </c>
      <c r="E251" s="79">
        <f>+E252+E255-E264+E274+E291</f>
        <v>1373753.96</v>
      </c>
      <c r="F251" s="71">
        <f t="shared" si="1"/>
        <v>91.737293995693719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1435099.88</v>
      </c>
      <c r="E252" s="79">
        <f>E253-E254</f>
        <v>1330023.99</v>
      </c>
      <c r="F252" s="71">
        <f t="shared" si="1"/>
        <v>92.678147948838244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1435099.88</v>
      </c>
      <c r="E253" s="192">
        <v>1330023.99</v>
      </c>
      <c r="F253" s="71">
        <f t="shared" si="1"/>
        <v>92.678147948838244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62227.75</v>
      </c>
      <c r="E255" s="79">
        <f>E256-E260</f>
        <v>-133366.51</v>
      </c>
      <c r="F255" s="71">
        <f t="shared" si="1"/>
        <v>-214.3199938933997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62227.75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62227.75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133366.51</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98670.7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34695.81</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159.27000000000001</v>
      </c>
      <c r="E274" s="79">
        <f>SUM(E275:E277)+SUM(E286:E290)</f>
        <v>177096.48</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177096.48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177096.48</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159.27000000000001</v>
      </c>
      <c r="E286" s="192"/>
      <c r="F286" s="71">
        <f t="shared" si="39"/>
        <v>0</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39843.46</v>
      </c>
      <c r="E297" s="79">
        <f t="shared" si="42"/>
        <v>39843.46</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39843.46</v>
      </c>
      <c r="E298" s="193">
        <v>39843.46</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87464.55</v>
      </c>
      <c r="E302" s="192">
        <v>253802.35</v>
      </c>
      <c r="F302" s="71">
        <f t="shared" si="43"/>
        <v>290.17739186904868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493.21</v>
      </c>
      <c r="E308" s="192">
        <v>4720.1499999999996</v>
      </c>
      <c r="F308" s="71">
        <f t="shared" si="43"/>
        <v>957.02641876685379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24.15</v>
      </c>
      <c r="E309" s="192">
        <v>105.83</v>
      </c>
      <c r="F309" s="71">
        <f t="shared" si="43"/>
        <v>438.21946169772258</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184603.84</v>
      </c>
      <c r="E336" s="192">
        <v>210072.38</v>
      </c>
      <c r="F336" s="71">
        <f t="shared" si="43"/>
        <v>113.7963218966626</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0</v>
      </c>
      <c r="E337" s="192"/>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105.83</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4720.1499999999996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v>39843.46</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39843.46</v>
      </c>
      <c r="E397" s="284"/>
      <c r="F397" s="289">
        <f t="shared" si="44"/>
        <v>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25" sqref="E12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1922272.44</v>
      </c>
      <c r="E114" s="60">
        <f t="shared" si="22"/>
        <v>2370473.61</v>
      </c>
      <c r="F114" s="45">
        <f t="shared" si="1"/>
        <v>123.31621474009167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1922272.44</v>
      </c>
      <c r="E118" s="60">
        <f t="shared" si="24"/>
        <v>2370473.61</v>
      </c>
      <c r="F118" s="45">
        <f t="shared" si="1"/>
        <v>123.31621474009167</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1922272.44</v>
      </c>
      <c r="E120" s="194">
        <v>2370473.61</v>
      </c>
      <c r="F120" s="45">
        <f t="shared" si="1"/>
        <v>123.31621474009167</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1922272.44</v>
      </c>
      <c r="E141" s="81">
        <f t="shared" si="28"/>
        <v>2370473.61</v>
      </c>
      <c r="F141" s="61">
        <f t="shared" si="1"/>
        <v>123.31621474009167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3" workbookViewId="0">
      <selection activeCell="D42" sqref="D4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5"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184603.84</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2270525.65</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2223283.34</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2013958.3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208157.01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344.5</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823.53</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25844.71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21397.599999999999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2240231.13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2197814.7999999998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1988667.58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207439.64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418.05</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1289.53</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25844.71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16571.62</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214898.35999999987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214898.36000000002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210072.38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4825.9799999999996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22710</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2025-11-26T12:43:51Z</cp:lastPrinted>
  <dcterms:created xsi:type="dcterms:W3CDTF">2022-04-01T05:14:30Z</dcterms:created>
  <dcterms:modified xsi:type="dcterms:W3CDTF">2026-01-27T12:23:26Z</dcterms:modified>
</cp:coreProperties>
</file>